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DieseArbeitsmappe" defaultThemeVersion="124226"/>
  <mc:AlternateContent xmlns:mc="http://schemas.openxmlformats.org/markup-compatibility/2006">
    <mc:Choice Requires="x15">
      <x15ac:absPath xmlns:x15ac="http://schemas.microsoft.com/office/spreadsheetml/2010/11/ac" url="N:\03_Beschaffungen &amp; Nachträge\2025 Alle Vorgänge\25-08710 Glas- und Fassadenreinigung Musilweg und Museumstraße\040_Vergabeunterlagen\Freigabe VU\"/>
    </mc:Choice>
  </mc:AlternateContent>
  <xr:revisionPtr revIDLastSave="0" documentId="13_ncr:1_{CE0FB094-3BBA-42BD-BAD2-60754821460F}" xr6:coauthVersionLast="47" xr6:coauthVersionMax="47" xr10:uidLastSave="{00000000-0000-0000-0000-000000000000}"/>
  <bookViews>
    <workbookView xWindow="9540" yWindow="1164" windowWidth="30960" windowHeight="12120" tabRatio="891" xr2:uid="{00000000-000D-0000-FFFF-FFFF00000000}"/>
  </bookViews>
  <sheets>
    <sheet name="Preisblatt" sheetId="331" r:id="rId1"/>
  </sheets>
  <externalReferences>
    <externalReference r:id="rId2"/>
  </externalReferences>
  <definedNames>
    <definedName name="_KBR10">#REF!</definedName>
    <definedName name="_KBR2">#REF!</definedName>
    <definedName name="_KBR3">#REF!</definedName>
    <definedName name="_KBR4">#REF!</definedName>
    <definedName name="_KBR5">#REF!</definedName>
    <definedName name="_KBR8">#REF!</definedName>
    <definedName name="_KBR9">#REF!</definedName>
    <definedName name="alles">#REF!</definedName>
    <definedName name="Ansprechpartner">#REF!</definedName>
    <definedName name="Bst">#REF!</definedName>
    <definedName name="Daten">#REF!</definedName>
    <definedName name="dfhsfrtjejtjs">#REF!</definedName>
    <definedName name="_xlnm.Print_Area" localSheetId="0">Preisblatt!$A$1:$I$57</definedName>
    <definedName name="Eingabe">#REF!</definedName>
    <definedName name="Einsatz">#REF!</definedName>
    <definedName name="Eintrag">#REF!</definedName>
    <definedName name="Funktion">#REF!</definedName>
    <definedName name="KBR">#REF!</definedName>
    <definedName name="sk">'[1]11'!#REF!</definedName>
    <definedName name="sss">#REF!</definedName>
    <definedName name="ssssssssssssss">#REF!</definedName>
    <definedName name="Stunden">#REF!</definedName>
    <definedName name="Team1">#REF!</definedName>
    <definedName name="Team10">#REF!</definedName>
    <definedName name="Team2">#REF!</definedName>
    <definedName name="Team3">#REF!</definedName>
    <definedName name="Team4">#REF!</definedName>
    <definedName name="Team5">#REF!</definedName>
    <definedName name="Team8">#REF!</definedName>
    <definedName name="Team9">#REF!</definedName>
    <definedName name="Telefon">#REF!</definedName>
    <definedName name="Trick">#REF!</definedName>
    <definedName name="ww">'[1]11'!#REF!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5" i="331" l="1"/>
  <c r="I41" i="331" l="1"/>
  <c r="I42" i="331"/>
  <c r="I43" i="331"/>
  <c r="I44" i="331"/>
  <c r="I45" i="331"/>
  <c r="I46" i="331"/>
  <c r="I47" i="331"/>
  <c r="I28" i="331"/>
  <c r="I29" i="331"/>
  <c r="I30" i="331"/>
  <c r="I31" i="331"/>
  <c r="I32" i="331"/>
  <c r="I33" i="331"/>
  <c r="I34" i="331"/>
  <c r="I35" i="331"/>
  <c r="I36" i="331"/>
  <c r="I37" i="331"/>
  <c r="I38" i="331"/>
  <c r="I39" i="331"/>
  <c r="I40" i="331"/>
  <c r="I27" i="331"/>
  <c r="I23" i="331"/>
  <c r="I21" i="331"/>
  <c r="I49" i="331" s="1"/>
  <c r="I50" i="331" l="1"/>
  <c r="I51" i="331" s="1"/>
  <c r="I53" i="331" s="1"/>
  <c r="I55" i="331" s="1"/>
</calcChain>
</file>

<file path=xl/sharedStrings.xml><?xml version="1.0" encoding="utf-8"?>
<sst xmlns="http://schemas.openxmlformats.org/spreadsheetml/2006/main" count="152" uniqueCount="101">
  <si>
    <t>Einheit</t>
  </si>
  <si>
    <t>Menge</t>
  </si>
  <si>
    <t>Anlage A1</t>
  </si>
  <si>
    <t>Preisblatt</t>
  </si>
  <si>
    <t>1. Ausfüllhinweise zu den Preisangaben</t>
  </si>
  <si>
    <t>*HINWEIS: Für die Ermittlung des Angebotsvergleichspreises wird von einem USt.-Satz von 19% ausgegangen. Während der Vertragslaufzeit wird die USt. mit dem jeweils zum Zeitpunkt der Leistungserbringung gesetzlich gültigen Satz berechnet.</t>
  </si>
  <si>
    <t>B.) Skonto in %</t>
  </si>
  <si>
    <t>Skonto auf den 
Bruttobetrag in EUR</t>
  </si>
  <si>
    <t>A.) Tage nach Eingang einer prüfbaren Rng.</t>
  </si>
  <si>
    <t>1</t>
  </si>
  <si>
    <t>2</t>
  </si>
  <si>
    <t>je QM</t>
  </si>
  <si>
    <t>Glasreinigung innen und außen</t>
  </si>
  <si>
    <t>4</t>
  </si>
  <si>
    <t>5</t>
  </si>
  <si>
    <t>6</t>
  </si>
  <si>
    <t>Menge p.a.</t>
  </si>
  <si>
    <t>7</t>
  </si>
  <si>
    <t>8</t>
  </si>
  <si>
    <t>9</t>
  </si>
  <si>
    <t>10</t>
  </si>
  <si>
    <t xml:space="preserve">Fassadenreinigung </t>
  </si>
  <si>
    <t>je Durchführung</t>
  </si>
  <si>
    <t>11</t>
  </si>
  <si>
    <t>12</t>
  </si>
  <si>
    <t>13</t>
  </si>
  <si>
    <t>14</t>
  </si>
  <si>
    <t>15</t>
  </si>
  <si>
    <t>16</t>
  </si>
  <si>
    <t>17</t>
  </si>
  <si>
    <t>18</t>
  </si>
  <si>
    <t>19</t>
  </si>
  <si>
    <t>20</t>
  </si>
  <si>
    <t>21</t>
  </si>
  <si>
    <t>22</t>
  </si>
  <si>
    <t>24</t>
  </si>
  <si>
    <r>
      <t>Wir gewähren der TK einen Nachlass auf den Rechnungsbetrag (Skonto) in Höhe von B.) (</t>
    </r>
    <r>
      <rPr>
        <b/>
        <u/>
        <sz val="11"/>
        <rFont val="Arial"/>
        <family val="2"/>
      </rPr>
      <t>bitte ggf. eintragen</t>
    </r>
    <r>
      <rPr>
        <b/>
        <sz val="11"/>
        <rFont val="Arial"/>
        <family val="2"/>
      </rPr>
      <t>), wenn die TK spätestens A.) Tage (</t>
    </r>
    <r>
      <rPr>
        <b/>
        <u/>
        <sz val="11"/>
        <rFont val="Arial"/>
        <family val="2"/>
      </rPr>
      <t>bitte ggf. ändern der 30 Tage</t>
    </r>
    <r>
      <rPr>
        <b/>
        <sz val="11"/>
        <rFont val="Arial"/>
        <family val="2"/>
      </rPr>
      <t xml:space="preserve">) nach Eingang der prüfbaren Rechnung die Zahlung vorgenommen hat. </t>
    </r>
    <r>
      <rPr>
        <b/>
        <u/>
        <sz val="11"/>
        <rFont val="Arial"/>
        <family val="2"/>
      </rPr>
      <t>Uns ist bekannt, dass Skontofristen unter 14 Tagen bei der Angebotswertung nicht berücksichtigt werden</t>
    </r>
    <r>
      <rPr>
        <b/>
        <sz val="11"/>
        <rFont val="Arial"/>
        <family val="2"/>
      </rPr>
      <t>.</t>
    </r>
  </si>
  <si>
    <t>Pos.</t>
  </si>
  <si>
    <t>zzgl. gesetzl. Umsatzsteuer (derzeit 19%*) in Euro</t>
  </si>
  <si>
    <t xml:space="preserve">Fabrikat Fassadenkonservierungsmittel: </t>
  </si>
  <si>
    <t xml:space="preserve">Fabrikat Fassaden-Grundreiniger:   </t>
  </si>
  <si>
    <t xml:space="preserve">Fabrikat Reiniger und Pflege (Glas, Rahmen, Jalousien):   </t>
  </si>
  <si>
    <t>je Stunde</t>
  </si>
  <si>
    <t>2. Spezielle Kalkulationshinweise für die Fassadenreinigung</t>
  </si>
  <si>
    <t>Häufigkeit in 4 Jahren</t>
  </si>
  <si>
    <t xml:space="preserve">Gesamtpreis für 4 Jahre
 exkl. USt. in € </t>
  </si>
  <si>
    <t>Gesamtangebotsvergleichspreis Museumstr. exkl. USt. in € für die maximale Vertragslaufzeit von 4 Jahren</t>
  </si>
  <si>
    <r>
      <t xml:space="preserve">Gesamtpreis für 4 Jahre 
exkl. USt. in €
</t>
    </r>
    <r>
      <rPr>
        <b/>
        <sz val="8"/>
        <rFont val="Arial"/>
        <family val="2"/>
      </rPr>
      <t>(=Festpreis)</t>
    </r>
  </si>
  <si>
    <t>A. Techniker Krankenkasse, Objekt Museumstraße</t>
  </si>
  <si>
    <t xml:space="preserve">(voraussichtlicher) 
Gesamtpreis für 4 Jahre 
exkl. USt. in € </t>
  </si>
  <si>
    <t>Gesamtangebotsvergleichspreis inkl. USt. in Euro für die maximale Vertragslaufzeit von 4 Jahren</t>
  </si>
  <si>
    <t>Gesamtangebotsvergleichspreis inkl. USt. abzgl. Skonto in € für die maximale Vertragslaufzeit von 4 Jahren</t>
  </si>
  <si>
    <t>(voraussichtliche) Häufigkeit in 4 Jahren</t>
  </si>
  <si>
    <r>
      <t xml:space="preserve">Fassadenreinigung des Objekts gemäß Ortsbesichtigung </t>
    </r>
    <r>
      <rPr>
        <b/>
        <u/>
        <sz val="10"/>
        <color theme="1"/>
        <rFont val="Arial"/>
        <family val="2"/>
      </rPr>
      <t>inkl. Außenglas und Außenjalousien</t>
    </r>
  </si>
  <si>
    <r>
      <t xml:space="preserve">Reine Glasflächenreinigung </t>
    </r>
    <r>
      <rPr>
        <b/>
        <u/>
        <sz val="10"/>
        <color theme="1"/>
        <rFont val="Arial"/>
        <family val="2"/>
      </rPr>
      <t>ohne Fassadenreinigung</t>
    </r>
  </si>
  <si>
    <t>SR05: Garagenzufahrt, Rolltore (2 Rolltore ca. 10 m²)</t>
  </si>
  <si>
    <t>SR07: Tiefgarage, Garagenboden (ca. 2000 m² / ca. 200 m Rohrleitungen)</t>
  </si>
  <si>
    <t>SR08: Balkon 5.OG (ca. 140 m)</t>
  </si>
  <si>
    <t>SR09: Dach, Regenrinnen 5.OG (ca. 50 m)</t>
  </si>
  <si>
    <t>SR01: Jalousienkasten, außen (255 Stück)</t>
  </si>
  <si>
    <t>SR02: Außen Lamellen-Jalousienanlagen aller Art (255 Stück)</t>
  </si>
  <si>
    <t>SR03: Metall Fenstersohlbänke (89 Stück)</t>
  </si>
  <si>
    <t>SR04: Innen Deckensegel, 5.OG (33 Stück)</t>
  </si>
  <si>
    <t>SR06: Lüftungsauslässe / Lüftungseinlässe (260 Stück)</t>
  </si>
  <si>
    <t>SR10: Innen Hängeleuchten 5.OG (78 Stück)</t>
  </si>
  <si>
    <t>SR11: Entwässerungskanal (ca. 100 m)</t>
  </si>
  <si>
    <t>SR12: Geländerteile, Balkon Innenhof  (32 Teile)</t>
  </si>
  <si>
    <t>SR13: Wände der Garagenstellplätze (ca. 280 m)</t>
  </si>
  <si>
    <t>Pauschale</t>
  </si>
  <si>
    <t>23</t>
  </si>
  <si>
    <r>
      <t xml:space="preserve">Sonderreinigungspositionen </t>
    </r>
    <r>
      <rPr>
        <b/>
        <u/>
        <sz val="10"/>
        <color theme="1"/>
        <rFont val="Arial"/>
        <family val="2"/>
      </rPr>
      <t>gegen gesonderte Vergütung</t>
    </r>
  </si>
  <si>
    <t>3. Reinigungsmittel</t>
  </si>
  <si>
    <t>4. Preisangaben</t>
  </si>
  <si>
    <r>
      <t xml:space="preserve">In die nachfolgende Tabelle sind die für die Ausführung der unten genannten Leistungen geltenden Preise und das Fabrikat der eingesetzten Reinigungsmittel einzutragen. Eintragungen sind </t>
    </r>
    <r>
      <rPr>
        <b/>
        <u/>
        <sz val="11"/>
        <color rgb="FF0062AC"/>
        <rFont val="Arial"/>
        <family val="2"/>
      </rPr>
      <t>nur in den blauen Feldern</t>
    </r>
    <r>
      <rPr>
        <sz val="11"/>
        <rFont val="Arial"/>
        <family val="2"/>
      </rPr>
      <t xml:space="preserve"> vorzunehmen.
Die eingetragenen Einzelpreise gelten für die </t>
    </r>
    <r>
      <rPr>
        <b/>
        <sz val="11"/>
        <rFont val="Arial"/>
        <family val="2"/>
      </rPr>
      <t>maximale Vertragslaufzeit</t>
    </r>
    <r>
      <rPr>
        <sz val="11"/>
        <rFont val="Arial"/>
        <family val="2"/>
      </rPr>
      <t xml:space="preserve"> und verstehen sich in den einzelnen Positionen als Endpreise für die jeweils vollständige Leistung gemäß den Vertragsunterlagen sowie für alle Leistungen, die in den Vertragsunterlagen im Einzelnen nicht aufgeführt sind, jedoch für die vollständige und ordnungsgemäße Leistungserbringung erforderlich sind. 
Alle Einzelpreise sind in Euro (€) einzutragen und auf zwei Nachkommastellen kaufmännisch zu runden. Die Umsatzsteuer (USt.) wird mit dem jeweils zum Zeitpunkt der Leistungserbringung gesetzlich gültigen Satz berechnet.
</t>
    </r>
    <r>
      <rPr>
        <b/>
        <sz val="11"/>
        <rFont val="Arial"/>
        <family val="2"/>
      </rPr>
      <t xml:space="preserve">Es sind alle in der Tabelle unter Ziffer 4. aufgeführten (blau markierten) Positionen zu bepreisen. Je Position ist </t>
    </r>
    <r>
      <rPr>
        <b/>
        <u/>
        <sz val="11"/>
        <rFont val="Arial"/>
        <family val="2"/>
      </rPr>
      <t>ein</t>
    </r>
    <r>
      <rPr>
        <b/>
        <sz val="11"/>
        <rFont val="Arial"/>
        <family val="2"/>
      </rPr>
      <t xml:space="preserve"> Preis anzugeben. Insbesondere die Angabe von Preisspannen, das Hinzusetzen, Ändern, Streichen oder Freilassen von Preispositionen führt zum Ausschluss des Angebotes.</t>
    </r>
    <r>
      <rPr>
        <sz val="11"/>
        <rFont val="Arial"/>
        <family val="2"/>
      </rPr>
      <t xml:space="preserve">
Der aus allen Einzelpreisen gebildete Angebotsvergleichspreis abzgl. ggf. angebotenem und wertbarem Skonto wird für die Angebotswertung herangezogen, vgl. Ziffer 10 der Bewerbungsbedingungen (Anhang C der Aufforderung zur Abgabe von Angeboten). 
</t>
    </r>
  </si>
  <si>
    <t>Bietername:</t>
  </si>
  <si>
    <t>Glas- und Fassadenreinigung Hamburg Museumsstraße</t>
  </si>
  <si>
    <t>Aktenzeichen: 25-08710</t>
  </si>
  <si>
    <t>SR14: Granitboden, Innenhof  (ca. 100 m²)</t>
  </si>
  <si>
    <t>SR15: Bodenabläufe  (30)</t>
  </si>
  <si>
    <t>SR16: Entwässerungsrinnen  (ca. 150 m)</t>
  </si>
  <si>
    <t>SR17: Farbfleck-, Klebstoff- oder Aufkleber-/Folien-Entfernung</t>
  </si>
  <si>
    <t>SR18: Graffiti-Entfernung</t>
  </si>
  <si>
    <t>SR19: Fuß Gitterrosten (1 Stück)</t>
  </si>
  <si>
    <t>SR20: Zutrittsysteme (31 Stück)</t>
  </si>
  <si>
    <t>SR21: Edelstahlpflege (2 Fahrstühle u. 17 Stationen) 4 Säulen, Briefkasten, Klingelsäule)</t>
  </si>
  <si>
    <t>Reinigung Falze</t>
  </si>
  <si>
    <t>3</t>
  </si>
  <si>
    <t>Falzreinigung</t>
  </si>
  <si>
    <t>Stückpreis pro Fenster</t>
  </si>
  <si>
    <t>Festpreis exkl. USt. 
in € inkl. sämtlicher Nebenkosten pro Fenster</t>
  </si>
  <si>
    <t>Preise Vertragsjahr 1+2</t>
  </si>
  <si>
    <t>Preise Vertragsjahr 3+4</t>
  </si>
  <si>
    <t xml:space="preserve">Festpreis exkl. USt. 
in € inkl. sämtlicher Nebenkosten </t>
  </si>
  <si>
    <t>Festpreis exkl. USt. 
in € inkl. sämtlicher Nebenkosten</t>
  </si>
  <si>
    <t>Festpreis exkl. USt. 
in € inkl. sämtlicher Nebenkosten je QM</t>
  </si>
  <si>
    <t>Festpreis exkl. USt. 
in € inkl. sämtlicher Nebenkosten
je Durchführung</t>
  </si>
  <si>
    <t>Festpreis exkl. USt. 
in € inkl. sämtlicher Nebenkosten 
je Durchführung</t>
  </si>
  <si>
    <r>
      <t xml:space="preserve">Es gelten die in der Leistungsbeschreibung und im Vertrag formulierten Vorgaben für Leistungsinhalte und Preisbildung.
Zusätzlich ist folgendes anzumerken:
</t>
    </r>
    <r>
      <rPr>
        <u/>
        <sz val="11"/>
        <rFont val="Arial"/>
        <family val="2"/>
      </rPr>
      <t xml:space="preserve">
Festpreise</t>
    </r>
    <r>
      <rPr>
        <sz val="11"/>
        <rFont val="Arial"/>
        <family val="2"/>
      </rPr>
      <t xml:space="preserve">
Die einzutragenden Preis sind Festpreise. Für alle Leistungen der Fassadenreinigung ist ein Festpreis je Durchführung, der für die angegebenen Vertragsjahre gilt, ohne USt. zu bilden. 
</t>
    </r>
    <r>
      <rPr>
        <b/>
        <sz val="11"/>
        <rFont val="Arial"/>
        <family val="2"/>
      </rPr>
      <t xml:space="preserve">Alle Festpreise gelten jeweils für 2 Vertragsjahre der Vertragslaufzeit. Voraussichtliche Tarifänderungen, lohngebundenen Zusatzkosten oder Erhöhungen von Sachkosten sind vom AN in die Preise einzukalkulieren. Ändern sich nach Abschluss dieses Vertrages die einschlägigen Tarifverträge oder die lohngebundenen Kosten über die jeweiligen Festpreise hinaus, so gilt § 9 Abs. 2 des Vertrags. Voraussichtliche Erhöhungen 
der Sachkosten können nicht geltend gemacht werden. 
 </t>
    </r>
    <r>
      <rPr>
        <sz val="11"/>
        <rFont val="Arial"/>
        <family val="2"/>
      </rPr>
      <t xml:space="preserve">
Die Festpreise der Fassadenreinigung beinhalten die Reinigung von Glas- und Rahmenflächen </t>
    </r>
    <r>
      <rPr>
        <u/>
        <sz val="11"/>
        <rFont val="Arial"/>
        <family val="2"/>
      </rPr>
      <t>außen</t>
    </r>
    <r>
      <rPr>
        <sz val="11"/>
        <rFont val="Arial"/>
        <family val="2"/>
      </rPr>
      <t xml:space="preserve">. Diese Glasflächen </t>
    </r>
    <r>
      <rPr>
        <u/>
        <sz val="11"/>
        <rFont val="Arial"/>
        <family val="2"/>
      </rPr>
      <t>außen</t>
    </r>
    <r>
      <rPr>
        <sz val="11"/>
        <rFont val="Arial"/>
        <family val="2"/>
      </rPr>
      <t xml:space="preserve"> können nicht noch einmal separat abgerechnet werden, wenn die Fassadenreinigung stattfindet.
Alle Preise der Fassadenreinigung sind inklusive aller Kostenbestandteile wie z.B. Materialien, Arbeitsgerät, Fahrtzeiten für An- und Abfahrt, Wegegeld, Arbeitsbühnen, Einholung und Gebühren für öffentliche Genehmigungen, Absperrungen etc. aber ohne USt. kalkuliert. 
Die angegebenen Sonderreinigungsgpositionen sind zeitgleich mit der Fassadenreinigung durchzuführen. Weitere Sonderreinigungen werden separat beauftragt und mit den angebotenen Preisen gem. Preis-Pos. 
4-24. gesondert abgerechnet.
Die Festpreise der Glasreinigung, wenn diese separat von der Fassadenreinigung durchgeführt wird, wird auf Basis der angebotenen Festpreise je QM und einem zu erstellenden Aufmaß abgerechnet.
</t>
    </r>
    <r>
      <rPr>
        <u/>
        <sz val="11"/>
        <rFont val="Arial"/>
        <family val="2"/>
      </rPr>
      <t>Arbeitsbühnen</t>
    </r>
    <r>
      <rPr>
        <sz val="11"/>
        <rFont val="Arial"/>
        <family val="2"/>
      </rPr>
      <t xml:space="preserve">
Für die Kalkulation der Festpreise sind ggf. notwendige Arbeitsbühnen in die Festpreise einzukalkulieren. Diese können nicht separat abgerechnet werden. Die Anzahl und der Umfang der Arbeitsbühnen ist vom Bieter - soweit nicht anders angegeben - im Rahmen der Besichtigungstermine eigenständig festzulegen. 
Lediglich bei Verschulden der TK, die zu Verzögerungen der Auftragsdurchführung führen, kann der AN die hierdurch direkt verursachte, verlängerte Nutzung der Arbeitsbühnen gegen Nachweis der Mietkosten in Rechnung stellen.</t>
    </r>
  </si>
  <si>
    <r>
      <rPr>
        <u/>
        <sz val="11"/>
        <rFont val="Arial"/>
        <family val="2"/>
      </rPr>
      <t xml:space="preserve">Aufmaße
</t>
    </r>
    <r>
      <rPr>
        <sz val="11"/>
        <rFont val="Arial"/>
        <family val="2"/>
      </rPr>
      <t xml:space="preserve">Die Aufmaße (Anlage L1) und die Grundrisse (Anlage L4) wurden mit größtmöglicher Sorgfalt erstellt. Trotzdem können die angegebenen Daten Fehler enthalten. Für die Bepreisung der Fassadenreinigung hat der AN einen Festpreis angegeben. Eine Abweichung der Anlage L1 von den tatsächlich zu reinigenden Flächen berechtigt den AN nur bei gravierenden Abweichungen nach §§ 6 und 11 des Vertrages zur berechtigten Begründung einer Anpassung der Festpreise.
</t>
    </r>
    <r>
      <rPr>
        <u/>
        <sz val="11"/>
        <rFont val="Arial"/>
        <family val="2"/>
      </rPr>
      <t>Mengen</t>
    </r>
    <r>
      <rPr>
        <sz val="11"/>
        <rFont val="Arial"/>
        <family val="2"/>
      </rPr>
      <t xml:space="preserve">
Die aufgeführten Mengenangaben dienen als Kalkulationsgrundlage und können sich während der Vertragslaufzeit nach oben oder unten verändern. Folglich besteht kein Anspruch des AN auf Beauftragung bestimmter Leistungen oder eines bestimmten Umfangs einer Leistung.</t>
    </r>
  </si>
  <si>
    <r>
      <t xml:space="preserve"> Bereits in QM </t>
    </r>
    <r>
      <rPr>
        <u/>
        <sz val="10"/>
        <rFont val="Arial"/>
        <family val="2"/>
      </rPr>
      <t>mit Turni 
pro Jahr</t>
    </r>
    <r>
      <rPr>
        <sz val="10"/>
        <rFont val="Arial"/>
        <family val="2"/>
      </rPr>
      <t xml:space="preserve"> in Anlage L1 hinterlegt!</t>
    </r>
  </si>
  <si>
    <r>
      <rPr>
        <b/>
        <i/>
        <u/>
        <sz val="11"/>
        <rFont val="Arial"/>
        <family val="2"/>
      </rPr>
      <t>Fabrikat des eingesetzten Reinigungsmittels für die Glas- und Fassadenreinigung</t>
    </r>
    <r>
      <rPr>
        <b/>
        <i/>
        <sz val="11"/>
        <rFont val="Arial"/>
        <family val="2"/>
      </rPr>
      <t xml:space="preserve">
vgl. auch Anlage V2 Leistungsbeschreibung, Abschnitt 3.1.1. Die eingesetzten Fabrikate sind in den folgenden Zeilen anzugeben. Alle angegebenen Fabrikate sind vor der Nutzung von der TK zu genehmigen. 
</t>
    </r>
    <r>
      <rPr>
        <b/>
        <i/>
        <u/>
        <sz val="11"/>
        <rFont val="Arial"/>
        <family val="2"/>
      </rPr>
      <t>Die Produkt- und Sicherheitsdatenblätter aller zum Einsatz kommenden Materialien sind mit dem Angebot einzureichen!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</si>
</sst>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quot;DM&quot;_-;\-* #,##0.00\ &quot;DM&quot;_-;_-* &quot;-&quot;??\ &quot;DM&quot;_-;_-@_-"/>
    <numFmt numFmtId="165" formatCode="_-* #,##0.00\ [$€-1]_-;\-* #,##0.00\ [$€-1]_-;_-* &quot;-&quot;??\ [$€-1]_-"/>
    <numFmt numFmtId="166" formatCode="#,##0.00\ &quot;€&quot;"/>
    <numFmt numFmtId="167" formatCode="#,##0\ &quot;Tage&quot;"/>
    <numFmt numFmtId="168" formatCode="#,##0.00\ &quot;m²&quot;"/>
    <numFmt numFmtId="169" formatCode="#,##0\ &quot;Std.&quot;"/>
  </numFmts>
  <fonts count="27" x14ac:knownFonts="1">
    <font>
      <sz val="10"/>
      <name val="Arial"/>
    </font>
    <font>
      <sz val="10"/>
      <name val="Arial"/>
      <family val="2"/>
    </font>
    <font>
      <sz val="10"/>
      <name val="Arial"/>
      <family val="2"/>
    </font>
    <font>
      <sz val="10"/>
      <name val="Arial"/>
      <family val="2"/>
    </font>
    <font>
      <sz val="12"/>
      <name val="Arial"/>
      <family val="2"/>
    </font>
    <font>
      <b/>
      <sz val="12"/>
      <name val="Arial"/>
      <family val="2"/>
    </font>
    <font>
      <b/>
      <sz val="10"/>
      <name val="Arial"/>
      <family val="2"/>
    </font>
    <font>
      <b/>
      <sz val="8"/>
      <name val="Arial"/>
      <family val="2"/>
    </font>
    <font>
      <b/>
      <i/>
      <sz val="12"/>
      <name val="Arial"/>
      <family val="2"/>
    </font>
    <font>
      <b/>
      <sz val="10"/>
      <color theme="1"/>
      <name val="Arial"/>
      <family val="2"/>
    </font>
    <font>
      <sz val="11"/>
      <name val="Arial"/>
      <family val="2"/>
    </font>
    <font>
      <u/>
      <sz val="11"/>
      <name val="Arial"/>
      <family val="2"/>
    </font>
    <font>
      <b/>
      <sz val="11"/>
      <name val="Arial"/>
      <family val="2"/>
    </font>
    <font>
      <b/>
      <u/>
      <sz val="11"/>
      <name val="Arial"/>
      <family val="2"/>
    </font>
    <font>
      <b/>
      <sz val="14"/>
      <name val="Arial"/>
      <family val="2"/>
    </font>
    <font>
      <b/>
      <sz val="18"/>
      <name val="Arial"/>
      <family val="2"/>
    </font>
    <font>
      <b/>
      <sz val="16"/>
      <color theme="1"/>
      <name val="Arial"/>
      <family val="2"/>
    </font>
    <font>
      <b/>
      <u/>
      <sz val="16"/>
      <name val="Arial"/>
      <family val="2"/>
    </font>
    <font>
      <b/>
      <sz val="10"/>
      <color rgb="FFFF0000"/>
      <name val="Arial"/>
      <family val="2"/>
    </font>
    <font>
      <i/>
      <sz val="11"/>
      <name val="Arial"/>
      <family val="2"/>
    </font>
    <font>
      <b/>
      <i/>
      <sz val="11"/>
      <name val="Arial"/>
      <family val="2"/>
    </font>
    <font>
      <b/>
      <i/>
      <u/>
      <sz val="11"/>
      <name val="Arial"/>
      <family val="2"/>
    </font>
    <font>
      <b/>
      <i/>
      <sz val="10"/>
      <name val="Arial"/>
      <family val="2"/>
    </font>
    <font>
      <b/>
      <sz val="14"/>
      <color rgb="FF005DA2"/>
      <name val="Arial"/>
      <family val="2"/>
    </font>
    <font>
      <b/>
      <u/>
      <sz val="10"/>
      <color theme="1"/>
      <name val="Arial"/>
      <family val="2"/>
    </font>
    <font>
      <u/>
      <sz val="10"/>
      <name val="Arial"/>
      <family val="2"/>
    </font>
    <font>
      <b/>
      <u/>
      <sz val="11"/>
      <color rgb="FF0062AC"/>
      <name val="Arial"/>
      <family val="2"/>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rgb="FFE2F2F6"/>
        <bgColor indexed="64"/>
      </patternFill>
    </fill>
    <fill>
      <patternFill patternType="solid">
        <fgColor theme="8"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right style="medium">
        <color auto="1"/>
      </right>
      <top/>
      <bottom/>
      <diagonal/>
    </border>
    <border>
      <left/>
      <right/>
      <top style="medium">
        <color indexed="64"/>
      </top>
      <bottom style="medium">
        <color indexed="64"/>
      </bottom>
      <diagonal/>
    </border>
    <border>
      <left/>
      <right/>
      <top style="thin">
        <color indexed="64"/>
      </top>
      <bottom/>
      <diagonal/>
    </border>
    <border>
      <left/>
      <right/>
      <top style="medium">
        <color indexed="64"/>
      </top>
      <bottom/>
      <diagonal/>
    </border>
    <border>
      <left style="medium">
        <color auto="1"/>
      </left>
      <right/>
      <top style="medium">
        <color auto="1"/>
      </top>
      <bottom style="medium">
        <color auto="1"/>
      </bottom>
      <diagonal/>
    </border>
    <border>
      <left/>
      <right style="thin">
        <color indexed="64"/>
      </right>
      <top style="medium">
        <color auto="1"/>
      </top>
      <bottom style="medium">
        <color auto="1"/>
      </bottom>
      <diagonal/>
    </border>
    <border>
      <left style="thin">
        <color indexed="64"/>
      </left>
      <right style="medium">
        <color auto="1"/>
      </right>
      <top style="medium">
        <color auto="1"/>
      </top>
      <bottom style="medium">
        <color auto="1"/>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auto="1"/>
      </left>
      <right/>
      <top style="thin">
        <color indexed="64"/>
      </top>
      <bottom style="medium">
        <color indexed="64"/>
      </bottom>
      <diagonal/>
    </border>
    <border>
      <left style="medium">
        <color auto="1"/>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s>
  <cellStyleXfs count="10">
    <xf numFmtId="0" fontId="0" fillId="0" borderId="0"/>
    <xf numFmtId="165" fontId="1" fillId="0" borderId="0" applyFont="0" applyFill="0" applyBorder="0" applyAlignment="0" applyProtection="0"/>
    <xf numFmtId="9" fontId="1" fillId="0" borderId="0" applyFont="0" applyFill="0" applyBorder="0" applyAlignment="0" applyProtection="0"/>
    <xf numFmtId="0" fontId="2" fillId="0" borderId="0"/>
    <xf numFmtId="0" fontId="3" fillId="0" borderId="0" applyNumberFormat="0" applyFont="0" applyFill="0" applyBorder="0" applyAlignment="0" applyProtection="0">
      <protection locked="0"/>
    </xf>
    <xf numFmtId="0" fontId="2" fillId="0" borderId="0" applyNumberFormat="0" applyFont="0" applyFill="0" applyBorder="0" applyAlignment="0" applyProtection="0">
      <protection locked="0"/>
    </xf>
    <xf numFmtId="164" fontId="1" fillId="0" borderId="0" applyFont="0" applyFill="0" applyBorder="0" applyAlignment="0" applyProtection="0"/>
    <xf numFmtId="0" fontId="4" fillId="0" borderId="0"/>
    <xf numFmtId="0" fontId="1" fillId="0" borderId="0"/>
    <xf numFmtId="164" fontId="1" fillId="0" borderId="0" applyFont="0" applyFill="0" applyBorder="0" applyAlignment="0" applyProtection="0"/>
  </cellStyleXfs>
  <cellXfs count="117">
    <xf numFmtId="0" fontId="0" fillId="0" borderId="0" xfId="0"/>
    <xf numFmtId="9" fontId="6" fillId="4" borderId="1" xfId="2" applyFont="1" applyFill="1" applyBorder="1" applyAlignment="1" applyProtection="1">
      <alignment horizontal="center" vertical="center" wrapText="1"/>
    </xf>
    <xf numFmtId="9" fontId="6" fillId="4" borderId="4" xfId="2" applyFont="1" applyFill="1" applyBorder="1" applyAlignment="1" applyProtection="1">
      <alignment horizontal="center" vertical="center" wrapText="1"/>
    </xf>
    <xf numFmtId="167" fontId="12" fillId="5" borderId="2" xfId="7" applyNumberFormat="1" applyFont="1" applyFill="1" applyBorder="1" applyAlignment="1" applyProtection="1">
      <alignment horizontal="center" vertical="center" wrapText="1"/>
      <protection locked="0"/>
    </xf>
    <xf numFmtId="9" fontId="12" fillId="5" borderId="2" xfId="2" applyFont="1" applyFill="1" applyBorder="1" applyAlignment="1" applyProtection="1">
      <alignment horizontal="center" vertical="center"/>
      <protection locked="0"/>
    </xf>
    <xf numFmtId="166" fontId="1" fillId="2" borderId="4" xfId="6" applyNumberFormat="1" applyFont="1" applyFill="1" applyBorder="1" applyAlignment="1" applyProtection="1">
      <alignment horizontal="right" vertical="center"/>
    </xf>
    <xf numFmtId="166" fontId="1" fillId="2" borderId="15" xfId="6" applyNumberFormat="1" applyFont="1" applyFill="1" applyBorder="1" applyAlignment="1" applyProtection="1">
      <alignment horizontal="center" vertical="center"/>
    </xf>
    <xf numFmtId="166" fontId="1" fillId="2" borderId="15" xfId="6" applyNumberFormat="1" applyFont="1" applyFill="1" applyBorder="1" applyAlignment="1" applyProtection="1">
      <alignment horizontal="right" vertical="center"/>
    </xf>
    <xf numFmtId="166" fontId="1" fillId="8" borderId="20" xfId="6" applyNumberFormat="1" applyFont="1" applyFill="1" applyBorder="1" applyAlignment="1" applyProtection="1">
      <alignment horizontal="center" vertical="center"/>
    </xf>
    <xf numFmtId="166" fontId="12" fillId="8" borderId="21" xfId="6" applyNumberFormat="1" applyFont="1" applyFill="1" applyBorder="1" applyAlignment="1" applyProtection="1">
      <alignment horizontal="right" vertical="center"/>
    </xf>
    <xf numFmtId="166" fontId="4" fillId="2" borderId="4" xfId="2" applyNumberFormat="1" applyFont="1" applyFill="1" applyBorder="1" applyAlignment="1" applyProtection="1">
      <alignment horizontal="right" vertical="center"/>
    </xf>
    <xf numFmtId="166" fontId="1" fillId="6" borderId="1" xfId="6" applyNumberFormat="1" applyFont="1" applyFill="1" applyBorder="1" applyAlignment="1" applyProtection="1">
      <alignment horizontal="center" vertical="center"/>
      <protection locked="0"/>
    </xf>
    <xf numFmtId="0" fontId="12" fillId="0" borderId="0" xfId="0" applyFont="1" applyAlignment="1">
      <alignment vertical="top"/>
    </xf>
    <xf numFmtId="0" fontId="10" fillId="0" borderId="0" xfId="0" applyFont="1" applyAlignment="1">
      <alignment vertical="top"/>
    </xf>
    <xf numFmtId="0" fontId="1" fillId="0" borderId="0" xfId="0" applyFont="1"/>
    <xf numFmtId="0" fontId="23" fillId="0" borderId="0" xfId="0" applyFont="1"/>
    <xf numFmtId="0" fontId="0" fillId="0" borderId="0" xfId="0" applyAlignment="1">
      <alignment vertical="top"/>
    </xf>
    <xf numFmtId="0" fontId="5" fillId="0" borderId="0" xfId="0" applyFont="1"/>
    <xf numFmtId="0" fontId="10" fillId="0" borderId="0" xfId="0" applyFont="1"/>
    <xf numFmtId="0" fontId="5" fillId="0" borderId="0" xfId="0" applyFont="1" applyAlignment="1">
      <alignment vertical="top"/>
    </xf>
    <xf numFmtId="0" fontId="17" fillId="0" borderId="0" xfId="0" applyFont="1" applyAlignment="1">
      <alignment vertical="top"/>
    </xf>
    <xf numFmtId="0" fontId="14" fillId="0" borderId="0" xfId="0" applyFont="1" applyAlignment="1">
      <alignment vertical="top"/>
    </xf>
    <xf numFmtId="0" fontId="15" fillId="0" borderId="0" xfId="0" applyFont="1"/>
    <xf numFmtId="0" fontId="14" fillId="0" borderId="11" xfId="0" applyFont="1" applyBorder="1" applyAlignment="1">
      <alignment horizontal="left" vertical="center" indent="4"/>
    </xf>
    <xf numFmtId="0" fontId="14" fillId="0" borderId="0" xfId="0" applyFont="1" applyAlignment="1">
      <alignment horizontal="left" vertical="center" indent="4"/>
    </xf>
    <xf numFmtId="0" fontId="0" fillId="0" borderId="11" xfId="0" applyBorder="1"/>
    <xf numFmtId="0" fontId="14" fillId="0" borderId="7" xfId="0" applyFont="1" applyBorder="1" applyAlignment="1">
      <alignment horizontal="left" vertical="center" indent="4"/>
    </xf>
    <xf numFmtId="0" fontId="0" fillId="0" borderId="25" xfId="0" applyBorder="1" applyAlignment="1">
      <alignment horizontal="left" vertical="top" wrapText="1"/>
    </xf>
    <xf numFmtId="0" fontId="0" fillId="0" borderId="26" xfId="0" applyBorder="1" applyAlignment="1">
      <alignment horizontal="left" vertical="top" wrapText="1"/>
    </xf>
    <xf numFmtId="0" fontId="16" fillId="0" borderId="12" xfId="0" applyFont="1" applyBorder="1" applyAlignment="1">
      <alignment horizontal="left" vertical="center" indent="4"/>
    </xf>
    <xf numFmtId="0" fontId="16" fillId="0" borderId="5" xfId="0" applyFont="1" applyBorder="1" applyAlignment="1">
      <alignment horizontal="left" vertical="center" indent="4"/>
    </xf>
    <xf numFmtId="0" fontId="19" fillId="0" borderId="8" xfId="0" applyFont="1" applyBorder="1" applyAlignment="1">
      <alignment horizontal="left" vertical="center"/>
    </xf>
    <xf numFmtId="0" fontId="19" fillId="0" borderId="1" xfId="0" applyFont="1" applyBorder="1" applyAlignment="1">
      <alignment horizontal="left" vertical="center"/>
    </xf>
    <xf numFmtId="0" fontId="12" fillId="0" borderId="0" xfId="0" applyFont="1" applyAlignment="1">
      <alignment horizontal="left" vertical="center" wrapText="1"/>
    </xf>
    <xf numFmtId="0" fontId="10" fillId="2" borderId="0" xfId="0" applyFont="1" applyFill="1" applyAlignment="1">
      <alignment horizontal="left" vertical="center"/>
    </xf>
    <xf numFmtId="49" fontId="8" fillId="2" borderId="12" xfId="0" applyNumberFormat="1" applyFont="1" applyFill="1" applyBorder="1" applyAlignment="1">
      <alignment horizontal="center" vertical="center"/>
    </xf>
    <xf numFmtId="0" fontId="12" fillId="9" borderId="1" xfId="0" applyFont="1" applyFill="1" applyBorder="1" applyAlignment="1">
      <alignment horizontal="center" vertical="center" wrapText="1"/>
    </xf>
    <xf numFmtId="0" fontId="8" fillId="0" borderId="29" xfId="0" applyFont="1" applyBorder="1" applyAlignment="1">
      <alignment horizontal="center" vertical="center"/>
    </xf>
    <xf numFmtId="0" fontId="9" fillId="2" borderId="12" xfId="0" applyFont="1" applyFill="1" applyBorder="1" applyAlignment="1">
      <alignment horizontal="center" vertical="center" wrapText="1"/>
    </xf>
    <xf numFmtId="0" fontId="9" fillId="3" borderId="8" xfId="0" applyFont="1" applyFill="1" applyBorder="1" applyAlignment="1">
      <alignment horizontal="center" vertical="center"/>
    </xf>
    <xf numFmtId="0" fontId="9" fillId="3"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0" fillId="0" borderId="0" xfId="0" applyAlignment="1">
      <alignment horizontal="left" vertical="center"/>
    </xf>
    <xf numFmtId="49" fontId="5" fillId="0" borderId="8" xfId="0" applyNumberFormat="1" applyFont="1" applyBorder="1" applyAlignment="1">
      <alignment horizontal="center" vertical="center"/>
    </xf>
    <xf numFmtId="0" fontId="10" fillId="0" borderId="1" xfId="0" applyFont="1" applyBorder="1" applyAlignment="1">
      <alignment vertical="center"/>
    </xf>
    <xf numFmtId="0" fontId="1" fillId="2" borderId="1" xfId="0" applyFont="1" applyFill="1" applyBorder="1" applyAlignment="1">
      <alignment horizontal="center" vertical="center"/>
    </xf>
    <xf numFmtId="0" fontId="1" fillId="2" borderId="1" xfId="8" applyFill="1" applyBorder="1" applyAlignment="1">
      <alignment horizontal="center" vertical="center"/>
    </xf>
    <xf numFmtId="0" fontId="9" fillId="3" borderId="8" xfId="0" applyFont="1" applyFill="1" applyBorder="1" applyAlignment="1">
      <alignment horizontal="left" vertical="center"/>
    </xf>
    <xf numFmtId="168" fontId="1" fillId="2" borderId="1" xfId="0" applyNumberFormat="1" applyFont="1" applyFill="1" applyBorder="1" applyAlignment="1">
      <alignment horizontal="center" vertical="center"/>
    </xf>
    <xf numFmtId="0" fontId="1" fillId="2" borderId="1" xfId="8" applyFill="1" applyBorder="1" applyAlignment="1">
      <alignment horizontal="center" vertical="center" wrapText="1"/>
    </xf>
    <xf numFmtId="0" fontId="9" fillId="3" borderId="8" xfId="3" applyFont="1" applyFill="1" applyBorder="1" applyAlignment="1">
      <alignment horizontal="left" vertical="center"/>
    </xf>
    <xf numFmtId="0" fontId="9" fillId="3" borderId="1" xfId="3" applyFont="1" applyFill="1" applyBorder="1" applyAlignment="1">
      <alignment horizontal="left" vertical="center" wrapText="1"/>
    </xf>
    <xf numFmtId="0" fontId="6" fillId="3" borderId="1" xfId="3" applyFont="1" applyFill="1" applyBorder="1" applyAlignment="1">
      <alignment horizontal="center" vertical="center" wrapText="1"/>
    </xf>
    <xf numFmtId="0" fontId="6" fillId="3" borderId="4" xfId="3" applyFont="1" applyFill="1" applyBorder="1" applyAlignment="1">
      <alignment horizontal="center" vertical="center" wrapText="1"/>
    </xf>
    <xf numFmtId="49" fontId="5" fillId="0" borderId="8" xfId="3" applyNumberFormat="1" applyFont="1" applyBorder="1" applyAlignment="1">
      <alignment horizontal="center" vertical="center"/>
    </xf>
    <xf numFmtId="0" fontId="10" fillId="0" borderId="1" xfId="3" applyFont="1" applyBorder="1" applyAlignment="1">
      <alignment vertical="center"/>
    </xf>
    <xf numFmtId="0" fontId="1" fillId="2" borderId="1" xfId="3" applyFont="1" applyFill="1" applyBorder="1" applyAlignment="1">
      <alignment horizontal="center" vertical="center" wrapText="1"/>
    </xf>
    <xf numFmtId="3" fontId="1" fillId="0" borderId="1" xfId="3" applyNumberFormat="1" applyFont="1" applyBorder="1" applyAlignment="1">
      <alignment horizontal="center" vertical="center"/>
    </xf>
    <xf numFmtId="169" fontId="1" fillId="2" borderId="1" xfId="3" applyNumberFormat="1" applyFont="1" applyFill="1" applyBorder="1" applyAlignment="1">
      <alignment horizontal="center" vertical="center" wrapText="1"/>
    </xf>
    <xf numFmtId="0" fontId="10" fillId="0" borderId="1" xfId="3" applyFont="1" applyBorder="1" applyAlignment="1">
      <alignment vertical="center" wrapText="1"/>
    </xf>
    <xf numFmtId="169" fontId="1" fillId="2" borderId="1" xfId="3" applyNumberFormat="1" applyFont="1" applyFill="1" applyBorder="1" applyAlignment="1">
      <alignment horizontal="center" vertical="center"/>
    </xf>
    <xf numFmtId="0" fontId="10" fillId="0" borderId="2" xfId="3" applyFont="1" applyBorder="1" applyAlignment="1">
      <alignment vertical="center" wrapText="1"/>
    </xf>
    <xf numFmtId="169" fontId="1" fillId="2" borderId="2" xfId="3" applyNumberFormat="1" applyFont="1" applyFill="1" applyBorder="1" applyAlignment="1">
      <alignment horizontal="center" vertical="center" wrapText="1"/>
    </xf>
    <xf numFmtId="0" fontId="9" fillId="2" borderId="0" xfId="0" applyFont="1" applyFill="1" applyAlignment="1">
      <alignment horizontal="center" vertical="center" wrapText="1"/>
    </xf>
    <xf numFmtId="49" fontId="5" fillId="2" borderId="15" xfId="0" applyNumberFormat="1" applyFont="1" applyFill="1" applyBorder="1" applyAlignment="1">
      <alignment horizontal="center" vertical="center"/>
    </xf>
    <xf numFmtId="0" fontId="4" fillId="2" borderId="15" xfId="0" applyFont="1" applyFill="1" applyBorder="1" applyAlignment="1">
      <alignment vertical="center"/>
    </xf>
    <xf numFmtId="0" fontId="6" fillId="2" borderId="15" xfId="0" applyFont="1" applyFill="1" applyBorder="1" applyAlignment="1">
      <alignment horizontal="center" vertical="center" wrapText="1"/>
    </xf>
    <xf numFmtId="169" fontId="6" fillId="2" borderId="15" xfId="0" applyNumberFormat="1" applyFont="1" applyFill="1" applyBorder="1" applyAlignment="1">
      <alignment horizontal="center" vertical="center" wrapText="1"/>
    </xf>
    <xf numFmtId="0" fontId="18" fillId="2" borderId="15" xfId="0" applyFont="1" applyFill="1" applyBorder="1" applyAlignment="1">
      <alignment horizontal="center" vertical="center" wrapText="1"/>
    </xf>
    <xf numFmtId="0" fontId="1" fillId="0" borderId="12" xfId="0" applyFont="1" applyBorder="1"/>
    <xf numFmtId="0" fontId="1" fillId="0" borderId="0" xfId="0" applyFont="1" applyAlignment="1">
      <alignment horizontal="center"/>
    </xf>
    <xf numFmtId="4" fontId="12" fillId="2" borderId="1" xfId="7" applyNumberFormat="1" applyFont="1" applyFill="1" applyBorder="1" applyAlignment="1">
      <alignment horizontal="left" vertical="center" wrapText="1"/>
    </xf>
    <xf numFmtId="166" fontId="5" fillId="2" borderId="4" xfId="7" applyNumberFormat="1" applyFont="1" applyFill="1" applyBorder="1" applyAlignment="1">
      <alignment vertical="center"/>
    </xf>
    <xf numFmtId="4" fontId="12" fillId="2" borderId="12" xfId="7" applyNumberFormat="1" applyFont="1" applyFill="1" applyBorder="1" applyAlignment="1">
      <alignment horizontal="center" vertical="center" wrapText="1"/>
    </xf>
    <xf numFmtId="166" fontId="5" fillId="2" borderId="3" xfId="7" applyNumberFormat="1" applyFont="1" applyFill="1" applyBorder="1" applyAlignment="1">
      <alignment vertical="center"/>
    </xf>
    <xf numFmtId="0" fontId="0" fillId="0" borderId="15" xfId="0" applyBorder="1"/>
    <xf numFmtId="0" fontId="1" fillId="7" borderId="13" xfId="0" applyFont="1" applyFill="1" applyBorder="1"/>
    <xf numFmtId="0" fontId="1" fillId="7" borderId="17" xfId="0" applyFont="1" applyFill="1" applyBorder="1"/>
    <xf numFmtId="166" fontId="5" fillId="7" borderId="18" xfId="0" applyNumberFormat="1" applyFont="1" applyFill="1" applyBorder="1" applyAlignment="1">
      <alignment vertical="center"/>
    </xf>
    <xf numFmtId="166" fontId="1" fillId="6" borderId="1" xfId="9" applyNumberFormat="1" applyFont="1" applyFill="1" applyBorder="1" applyAlignment="1" applyProtection="1">
      <alignment horizontal="center" vertical="center"/>
      <protection locked="0"/>
    </xf>
    <xf numFmtId="49" fontId="8" fillId="0" borderId="25" xfId="0" applyNumberFormat="1" applyFont="1" applyBorder="1" applyAlignment="1">
      <alignment horizontal="center" vertical="center"/>
    </xf>
    <xf numFmtId="0" fontId="1" fillId="6" borderId="24" xfId="0" applyFont="1" applyFill="1" applyBorder="1" applyAlignment="1" applyProtection="1">
      <alignment horizontal="center" vertical="center"/>
      <protection locked="0"/>
    </xf>
    <xf numFmtId="0" fontId="0" fillId="6" borderId="8" xfId="0" applyFill="1" applyBorder="1" applyAlignment="1" applyProtection="1">
      <alignment horizontal="center" vertical="center"/>
      <protection locked="0"/>
    </xf>
    <xf numFmtId="0" fontId="9" fillId="2" borderId="12" xfId="0" applyFont="1" applyFill="1" applyBorder="1" applyAlignment="1">
      <alignment horizontal="center" vertical="center" wrapText="1"/>
    </xf>
    <xf numFmtId="0" fontId="19" fillId="6" borderId="1" xfId="0" applyFont="1" applyFill="1" applyBorder="1" applyAlignment="1" applyProtection="1">
      <alignment horizontal="left" vertical="center"/>
      <protection locked="0"/>
    </xf>
    <xf numFmtId="0" fontId="14" fillId="0" borderId="6" xfId="0" applyFont="1" applyBorder="1" applyAlignment="1">
      <alignment horizontal="center" vertical="center"/>
    </xf>
    <xf numFmtId="0" fontId="14" fillId="0" borderId="30" xfId="0" applyFont="1" applyBorder="1" applyAlignment="1">
      <alignment horizontal="center" vertical="center"/>
    </xf>
    <xf numFmtId="0" fontId="1" fillId="0" borderId="0" xfId="0" applyFont="1" applyAlignment="1">
      <alignment horizontal="left" vertical="top" wrapText="1"/>
    </xf>
    <xf numFmtId="0" fontId="0" fillId="0" borderId="0" xfId="0"/>
    <xf numFmtId="4" fontId="12" fillId="7" borderId="16" xfId="7" applyNumberFormat="1" applyFont="1" applyFill="1" applyBorder="1" applyAlignment="1">
      <alignment horizontal="left" vertical="center" wrapText="1"/>
    </xf>
    <xf numFmtId="4" fontId="12" fillId="7" borderId="13" xfId="7" applyNumberFormat="1" applyFont="1" applyFill="1" applyBorder="1" applyAlignment="1">
      <alignment horizontal="left" vertical="center" wrapText="1"/>
    </xf>
    <xf numFmtId="0" fontId="10" fillId="0" borderId="7" xfId="0" applyFont="1"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10" fillId="0" borderId="27" xfId="0" applyFont="1" applyBorder="1" applyAlignment="1">
      <alignment horizontal="left" vertical="top" wrapText="1"/>
    </xf>
    <xf numFmtId="0" fontId="10" fillId="0" borderId="14" xfId="0" applyFont="1" applyBorder="1" applyAlignment="1">
      <alignment horizontal="left" vertical="top" wrapText="1"/>
    </xf>
    <xf numFmtId="0" fontId="10" fillId="0" borderId="28" xfId="0" applyFont="1" applyBorder="1" applyAlignment="1">
      <alignment horizontal="left" vertical="top" wrapText="1"/>
    </xf>
    <xf numFmtId="0" fontId="10" fillId="0" borderId="25" xfId="0" applyFont="1" applyBorder="1" applyAlignment="1">
      <alignment horizontal="left" vertical="top" wrapText="1"/>
    </xf>
    <xf numFmtId="0" fontId="0" fillId="0" borderId="25" xfId="0" applyBorder="1" applyAlignment="1">
      <alignment horizontal="left" vertical="top" wrapText="1"/>
    </xf>
    <xf numFmtId="0" fontId="0" fillId="0" borderId="26" xfId="0" applyBorder="1" applyAlignment="1">
      <alignment horizontal="left" vertical="top" wrapText="1"/>
    </xf>
    <xf numFmtId="0" fontId="20" fillId="0" borderId="7" xfId="0" applyFont="1" applyBorder="1" applyAlignment="1">
      <alignment horizontal="left" vertical="top" wrapText="1"/>
    </xf>
    <xf numFmtId="0" fontId="22" fillId="0" borderId="7" xfId="0" applyFont="1" applyBorder="1" applyAlignment="1">
      <alignment horizontal="left" vertical="top" wrapText="1"/>
    </xf>
    <xf numFmtId="0" fontId="22" fillId="0" borderId="8" xfId="0" applyFont="1" applyBorder="1" applyAlignment="1">
      <alignment horizontal="left" vertical="top" wrapText="1"/>
    </xf>
    <xf numFmtId="4" fontId="12" fillId="0" borderId="23" xfId="7" applyNumberFormat="1" applyFont="1" applyBorder="1" applyAlignment="1">
      <alignment horizontal="left" vertical="center" wrapText="1"/>
    </xf>
    <xf numFmtId="4" fontId="12" fillId="0" borderId="7" xfId="7" applyNumberFormat="1" applyFont="1" applyBorder="1" applyAlignment="1">
      <alignment horizontal="left" vertical="center" wrapText="1"/>
    </xf>
    <xf numFmtId="4" fontId="12" fillId="0" borderId="8" xfId="7" applyNumberFormat="1" applyFont="1" applyBorder="1" applyAlignment="1">
      <alignment horizontal="left" vertical="center" wrapText="1"/>
    </xf>
    <xf numFmtId="4" fontId="12" fillId="2" borderId="23" xfId="7" applyNumberFormat="1" applyFont="1" applyFill="1" applyBorder="1" applyAlignment="1">
      <alignment horizontal="center" vertical="center" wrapText="1"/>
    </xf>
    <xf numFmtId="4" fontId="12" fillId="2" borderId="7" xfId="7" applyNumberFormat="1" applyFont="1" applyFill="1" applyBorder="1" applyAlignment="1">
      <alignment horizontal="center" vertical="center" wrapText="1"/>
    </xf>
    <xf numFmtId="4" fontId="12" fillId="2" borderId="8" xfId="7" applyNumberFormat="1" applyFont="1" applyFill="1" applyBorder="1" applyAlignment="1">
      <alignment horizontal="center" vertical="center" wrapText="1"/>
    </xf>
    <xf numFmtId="4" fontId="12" fillId="2" borderId="22" xfId="7" applyNumberFormat="1" applyFont="1" applyFill="1" applyBorder="1" applyAlignment="1">
      <alignment horizontal="left" vertical="center" wrapText="1"/>
    </xf>
    <xf numFmtId="4" fontId="12" fillId="2" borderId="9" xfId="7" applyNumberFormat="1" applyFont="1" applyFill="1" applyBorder="1" applyAlignment="1">
      <alignment horizontal="left" vertical="center" wrapText="1"/>
    </xf>
    <xf numFmtId="4" fontId="12" fillId="2" borderId="10" xfId="7" applyNumberFormat="1" applyFont="1" applyFill="1" applyBorder="1" applyAlignment="1">
      <alignment horizontal="left" vertical="center" wrapText="1"/>
    </xf>
    <xf numFmtId="9" fontId="12" fillId="2" borderId="24" xfId="2" applyFont="1" applyFill="1" applyBorder="1" applyAlignment="1" applyProtection="1">
      <alignment horizontal="center" vertical="center" wrapText="1"/>
    </xf>
    <xf numFmtId="9" fontId="12" fillId="2" borderId="7" xfId="2" applyFont="1" applyFill="1" applyBorder="1" applyAlignment="1" applyProtection="1">
      <alignment horizontal="center" vertical="center" wrapText="1"/>
    </xf>
    <xf numFmtId="4" fontId="12" fillId="8" borderId="19" xfId="7" applyNumberFormat="1" applyFont="1" applyFill="1" applyBorder="1" applyAlignment="1">
      <alignment horizontal="left" vertical="center" wrapText="1"/>
    </xf>
    <xf numFmtId="4" fontId="12" fillId="8" borderId="20" xfId="7" applyNumberFormat="1" applyFont="1" applyFill="1" applyBorder="1" applyAlignment="1">
      <alignment horizontal="left" vertical="center" wrapText="1"/>
    </xf>
  </cellXfs>
  <cellStyles count="10">
    <cellStyle name="Euro" xfId="1" xr:uid="{00000000-0005-0000-0000-000000000000}"/>
    <cellStyle name="Prozent" xfId="2" builtinId="5"/>
    <cellStyle name="Standard" xfId="0" builtinId="0"/>
    <cellStyle name="Standard 2" xfId="3" xr:uid="{00000000-0005-0000-0000-000003000000}"/>
    <cellStyle name="Standard 2 2" xfId="7" xr:uid="{00000000-0005-0000-0000-000004000000}"/>
    <cellStyle name="Standard 3" xfId="4" xr:uid="{00000000-0005-0000-0000-000005000000}"/>
    <cellStyle name="Standard 4" xfId="5" xr:uid="{00000000-0005-0000-0000-000006000000}"/>
    <cellStyle name="Standard 5" xfId="8" xr:uid="{00000000-0005-0000-0000-000007000000}"/>
    <cellStyle name="Währung" xfId="6" builtinId="4"/>
    <cellStyle name="Währung 2" xfId="9" xr:uid="{2F5EA16F-3BAF-49C6-AA6F-BF38BBE2785B}"/>
  </cellStyles>
  <dxfs count="3">
    <dxf>
      <font>
        <color theme="0"/>
      </font>
      <fill>
        <patternFill>
          <bgColor theme="1" tint="0.24994659260841701"/>
        </patternFill>
      </fill>
    </dxf>
    <dxf>
      <font>
        <color theme="0"/>
      </font>
      <fill>
        <patternFill>
          <bgColor theme="1" tint="0.24994659260841701"/>
        </patternFill>
      </fill>
    </dxf>
    <dxf>
      <font>
        <color theme="0"/>
      </font>
      <fill>
        <patternFill>
          <bgColor theme="1" tint="0.24994659260841701"/>
        </patternFill>
      </fill>
    </dxf>
  </dxfs>
  <tableStyles count="0" defaultTableStyle="TableStyleMedium9" defaultPivotStyle="PivotStyleLight16"/>
  <colors>
    <mruColors>
      <color rgb="FF0062AC"/>
      <color rgb="FF005DA2"/>
      <color rgb="FFE2F2F6"/>
      <color rgb="FFC9E5ED"/>
      <color rgb="FFA3D4E1"/>
      <color rgb="FF92CDD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INVENTA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arbrücken"/>
      <sheetName val="INVENTAR"/>
      <sheetName val="Abgang"/>
      <sheetName val="Toner"/>
      <sheetName val="Frank"/>
      <sheetName val="V101"/>
      <sheetName val="V104"/>
      <sheetName val="V201"/>
      <sheetName val="V701"/>
      <sheetName val="Inventur"/>
      <sheetName val="Abgang (2)"/>
      <sheetName val="EDV"/>
      <sheetName val="Versicherung"/>
      <sheetName val="Drucker"/>
      <sheetName val="InventurGST"/>
      <sheetName val="InventurHV"/>
      <sheetName val="Bezeichnung"/>
      <sheetName val="Erläuterungen"/>
      <sheetName val="Abgangsliste"/>
      <sheetName val="Abgangsliste für Hr.Doose"/>
      <sheetName val="10"/>
      <sheetName val="11"/>
      <sheetName val="14"/>
      <sheetName val="15"/>
      <sheetName val="16"/>
      <sheetName val="17"/>
      <sheetName val="20"/>
      <sheetName val="21"/>
      <sheetName val="23"/>
      <sheetName val="24"/>
      <sheetName val="25"/>
      <sheetName val="26"/>
      <sheetName val="28"/>
      <sheetName val="32"/>
      <sheetName val="35"/>
      <sheetName val="41"/>
      <sheetName val="42"/>
      <sheetName val="43"/>
      <sheetName val="45"/>
      <sheetName val="46"/>
      <sheetName val="47"/>
      <sheetName val="48"/>
      <sheetName val="71"/>
      <sheetName val="81"/>
      <sheetName val="82"/>
      <sheetName val="83"/>
      <sheetName val="84"/>
      <sheetName val="85"/>
      <sheetName val="86"/>
      <sheetName val="87"/>
      <sheetName val="88"/>
      <sheetName val="89"/>
      <sheetName val="HPR"/>
      <sheetName val="INVENTAR (36)"/>
      <sheetName val="INVENTAR (35)"/>
      <sheetName val="94"/>
      <sheetName val="90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9"/>
  <sheetViews>
    <sheetView showGridLines="0" tabSelected="1" zoomScale="90" zoomScaleNormal="90" zoomScaleSheetLayoutView="50" workbookViewId="0">
      <selection activeCell="B8" sqref="B8:I8"/>
    </sheetView>
  </sheetViews>
  <sheetFormatPr baseColWidth="10" defaultRowHeight="13.2" x14ac:dyDescent="0.25"/>
  <cols>
    <col min="1" max="1" width="2.109375" customWidth="1"/>
    <col min="2" max="2" width="7.33203125" customWidth="1"/>
    <col min="3" max="3" width="74.109375" customWidth="1"/>
    <col min="4" max="4" width="17.6640625" customWidth="1"/>
    <col min="5" max="5" width="17.44140625" customWidth="1"/>
    <col min="6" max="6" width="23" customWidth="1"/>
    <col min="7" max="7" width="19.33203125" customWidth="1"/>
    <col min="8" max="8" width="19.88671875" customWidth="1"/>
    <col min="9" max="9" width="29.6640625" customWidth="1"/>
    <col min="10" max="10" width="3.6640625" customWidth="1"/>
  </cols>
  <sheetData>
    <row r="1" spans="1:9" ht="20.399999999999999" customHeight="1" x14ac:dyDescent="0.25">
      <c r="B1" s="12" t="s">
        <v>2</v>
      </c>
      <c r="C1" s="13"/>
      <c r="D1" s="13"/>
      <c r="E1" s="14"/>
      <c r="F1" s="14"/>
      <c r="G1" s="14"/>
      <c r="H1" s="14"/>
      <c r="I1" s="14"/>
    </row>
    <row r="2" spans="1:9" ht="25.2" customHeight="1" x14ac:dyDescent="0.3">
      <c r="B2" s="15" t="s">
        <v>75</v>
      </c>
      <c r="C2" s="16"/>
      <c r="D2" s="14"/>
      <c r="E2" s="14"/>
      <c r="F2" s="17" t="s">
        <v>74</v>
      </c>
      <c r="G2" s="82"/>
      <c r="H2" s="83"/>
      <c r="I2" s="14"/>
    </row>
    <row r="3" spans="1:9" ht="19.2" customHeight="1" x14ac:dyDescent="0.25">
      <c r="B3" s="18" t="s">
        <v>76</v>
      </c>
      <c r="C3" s="16"/>
      <c r="D3" s="14"/>
      <c r="E3" s="14"/>
      <c r="F3" s="14"/>
      <c r="G3" s="14"/>
      <c r="H3" s="14"/>
      <c r="I3" s="14"/>
    </row>
    <row r="4" spans="1:9" ht="13.95" customHeight="1" x14ac:dyDescent="0.25">
      <c r="A4" s="19"/>
      <c r="B4" s="16"/>
      <c r="C4" s="16"/>
      <c r="D4" s="14"/>
      <c r="E4" s="14"/>
      <c r="F4" s="14"/>
      <c r="G4" s="14"/>
      <c r="H4" s="14"/>
      <c r="I4" s="14"/>
    </row>
    <row r="5" spans="1:9" ht="21" x14ac:dyDescent="0.25">
      <c r="B5" s="20" t="s">
        <v>3</v>
      </c>
      <c r="C5" s="14"/>
      <c r="D5" s="14"/>
      <c r="E5" s="14"/>
      <c r="F5" s="14"/>
      <c r="G5" s="14"/>
      <c r="H5" s="14"/>
      <c r="I5" s="14"/>
    </row>
    <row r="6" spans="1:9" ht="12.6" customHeight="1" x14ac:dyDescent="0.4">
      <c r="A6" s="21"/>
      <c r="B6" s="22"/>
      <c r="C6" s="14"/>
      <c r="D6" s="14"/>
      <c r="E6" s="14"/>
      <c r="F6" s="14"/>
      <c r="G6" s="14"/>
      <c r="H6" s="14"/>
      <c r="I6" s="14"/>
    </row>
    <row r="7" spans="1:9" ht="22.2" customHeight="1" x14ac:dyDescent="0.25">
      <c r="A7" s="23" t="s">
        <v>4</v>
      </c>
      <c r="B7" s="24"/>
      <c r="C7" s="24"/>
      <c r="D7" s="24"/>
      <c r="E7" s="24"/>
      <c r="F7" s="24"/>
      <c r="G7" s="24"/>
      <c r="H7" s="24"/>
      <c r="I7" s="24"/>
    </row>
    <row r="8" spans="1:9" ht="135" customHeight="1" x14ac:dyDescent="0.25">
      <c r="A8" s="25"/>
      <c r="B8" s="92" t="s">
        <v>73</v>
      </c>
      <c r="C8" s="93"/>
      <c r="D8" s="93"/>
      <c r="E8" s="93"/>
      <c r="F8" s="93"/>
      <c r="G8" s="93"/>
      <c r="H8" s="93"/>
      <c r="I8" s="94"/>
    </row>
    <row r="9" spans="1:9" ht="21.6" customHeight="1" x14ac:dyDescent="0.25">
      <c r="A9" s="23" t="s">
        <v>43</v>
      </c>
      <c r="B9" s="26"/>
      <c r="C9" s="26"/>
      <c r="D9" s="26"/>
      <c r="E9" s="26"/>
      <c r="F9" s="26"/>
      <c r="G9" s="26"/>
      <c r="H9" s="26"/>
      <c r="I9" s="26"/>
    </row>
    <row r="10" spans="1:9" ht="313.2" customHeight="1" x14ac:dyDescent="0.25">
      <c r="A10" s="25"/>
      <c r="B10" s="95" t="s">
        <v>97</v>
      </c>
      <c r="C10" s="96"/>
      <c r="D10" s="96"/>
      <c r="E10" s="96"/>
      <c r="F10" s="96"/>
      <c r="G10" s="96"/>
      <c r="H10" s="96"/>
      <c r="I10" s="97"/>
    </row>
    <row r="11" spans="1:9" ht="123.6" customHeight="1" x14ac:dyDescent="0.25">
      <c r="A11" s="25"/>
      <c r="B11" s="98" t="s">
        <v>98</v>
      </c>
      <c r="C11" s="99"/>
      <c r="D11" s="99"/>
      <c r="E11" s="99"/>
      <c r="F11" s="99"/>
      <c r="G11" s="99"/>
      <c r="H11" s="99"/>
      <c r="I11" s="100"/>
    </row>
    <row r="12" spans="1:9" ht="21.6" customHeight="1" thickBot="1" x14ac:dyDescent="0.3">
      <c r="A12" s="29" t="s">
        <v>71</v>
      </c>
      <c r="B12" s="30"/>
      <c r="C12" s="30"/>
      <c r="D12" s="27"/>
      <c r="E12" s="27"/>
      <c r="F12" s="27"/>
      <c r="G12" s="27"/>
      <c r="H12" s="27"/>
      <c r="I12" s="28"/>
    </row>
    <row r="13" spans="1:9" ht="49.8" customHeight="1" x14ac:dyDescent="0.25">
      <c r="A13" s="25"/>
      <c r="B13" s="101" t="s">
        <v>100</v>
      </c>
      <c r="C13" s="102"/>
      <c r="D13" s="102"/>
      <c r="E13" s="102"/>
      <c r="F13" s="102"/>
      <c r="G13" s="102"/>
      <c r="H13" s="102"/>
      <c r="I13" s="103"/>
    </row>
    <row r="14" spans="1:9" ht="24.6" customHeight="1" x14ac:dyDescent="0.25">
      <c r="A14" s="25"/>
      <c r="B14" s="31" t="s">
        <v>41</v>
      </c>
      <c r="C14" s="32"/>
      <c r="D14" s="85"/>
      <c r="E14" s="85"/>
      <c r="F14" s="85"/>
      <c r="G14" s="85"/>
      <c r="H14" s="85"/>
      <c r="I14" s="85"/>
    </row>
    <row r="15" spans="1:9" ht="24.6" customHeight="1" x14ac:dyDescent="0.25">
      <c r="A15" s="25"/>
      <c r="B15" s="31" t="s">
        <v>40</v>
      </c>
      <c r="C15" s="32"/>
      <c r="D15" s="85"/>
      <c r="E15" s="85"/>
      <c r="F15" s="85"/>
      <c r="G15" s="85"/>
      <c r="H15" s="85"/>
      <c r="I15" s="85"/>
    </row>
    <row r="16" spans="1:9" ht="24.6" customHeight="1" x14ac:dyDescent="0.25">
      <c r="A16" s="25"/>
      <c r="B16" s="31" t="s">
        <v>39</v>
      </c>
      <c r="C16" s="32"/>
      <c r="D16" s="85"/>
      <c r="E16" s="85"/>
      <c r="F16" s="85"/>
      <c r="G16" s="85"/>
      <c r="H16" s="85"/>
      <c r="I16" s="85"/>
    </row>
    <row r="17" spans="1:9" ht="13.2" customHeight="1" x14ac:dyDescent="0.25">
      <c r="A17" s="33"/>
      <c r="B17" s="33"/>
      <c r="C17" s="33"/>
      <c r="D17" s="33"/>
      <c r="E17" s="33"/>
      <c r="F17" s="33"/>
      <c r="G17" s="33"/>
      <c r="H17" s="33"/>
      <c r="I17" s="34"/>
    </row>
    <row r="18" spans="1:9" ht="22.2" customHeight="1" thickBot="1" x14ac:dyDescent="0.3">
      <c r="A18" s="29" t="s">
        <v>72</v>
      </c>
      <c r="B18" s="30"/>
      <c r="C18" s="30"/>
      <c r="D18" s="30"/>
      <c r="E18" s="30"/>
      <c r="F18" s="30"/>
      <c r="G18" s="30"/>
      <c r="H18" s="30"/>
      <c r="I18" s="30"/>
    </row>
    <row r="19" spans="1:9" ht="32.700000000000003" customHeight="1" x14ac:dyDescent="0.25">
      <c r="A19" s="35"/>
      <c r="B19" s="81"/>
      <c r="C19" s="86" t="s">
        <v>48</v>
      </c>
      <c r="D19" s="86"/>
      <c r="E19" s="86"/>
      <c r="F19" s="87"/>
      <c r="G19" s="36" t="s">
        <v>90</v>
      </c>
      <c r="H19" s="36" t="s">
        <v>91</v>
      </c>
      <c r="I19" s="37"/>
    </row>
    <row r="20" spans="1:9" s="43" customFormat="1" ht="60.6" customHeight="1" x14ac:dyDescent="0.25">
      <c r="A20" s="84"/>
      <c r="B20" s="39" t="s">
        <v>37</v>
      </c>
      <c r="C20" s="40" t="s">
        <v>53</v>
      </c>
      <c r="D20" s="41" t="s">
        <v>0</v>
      </c>
      <c r="E20" s="41" t="s">
        <v>1</v>
      </c>
      <c r="F20" s="41" t="s">
        <v>44</v>
      </c>
      <c r="G20" s="41" t="s">
        <v>92</v>
      </c>
      <c r="H20" s="41" t="s">
        <v>93</v>
      </c>
      <c r="I20" s="42" t="s">
        <v>47</v>
      </c>
    </row>
    <row r="21" spans="1:9" ht="34.200000000000003" customHeight="1" x14ac:dyDescent="0.25">
      <c r="A21" s="84"/>
      <c r="B21" s="44" t="s">
        <v>9</v>
      </c>
      <c r="C21" s="45" t="s">
        <v>21</v>
      </c>
      <c r="D21" s="46" t="s">
        <v>68</v>
      </c>
      <c r="E21" s="46" t="s">
        <v>22</v>
      </c>
      <c r="F21" s="47">
        <v>2</v>
      </c>
      <c r="G21" s="11"/>
      <c r="H21" s="11"/>
      <c r="I21" s="5">
        <f>G21+H21</f>
        <v>0</v>
      </c>
    </row>
    <row r="22" spans="1:9" s="43" customFormat="1" ht="70.95" customHeight="1" x14ac:dyDescent="0.25">
      <c r="A22" s="84"/>
      <c r="B22" s="48"/>
      <c r="C22" s="40" t="s">
        <v>54</v>
      </c>
      <c r="D22" s="41" t="s">
        <v>0</v>
      </c>
      <c r="E22" s="41" t="s">
        <v>16</v>
      </c>
      <c r="F22" s="41" t="s">
        <v>44</v>
      </c>
      <c r="G22" s="41" t="s">
        <v>94</v>
      </c>
      <c r="H22" s="41" t="s">
        <v>94</v>
      </c>
      <c r="I22" s="42" t="s">
        <v>45</v>
      </c>
    </row>
    <row r="23" spans="1:9" ht="54" customHeight="1" x14ac:dyDescent="0.25">
      <c r="A23" s="84"/>
      <c r="B23" s="44" t="s">
        <v>10</v>
      </c>
      <c r="C23" s="45" t="s">
        <v>12</v>
      </c>
      <c r="D23" s="46" t="s">
        <v>11</v>
      </c>
      <c r="E23" s="49">
        <v>14877.41</v>
      </c>
      <c r="F23" s="50" t="s">
        <v>99</v>
      </c>
      <c r="G23" s="11"/>
      <c r="H23" s="11"/>
      <c r="I23" s="5">
        <f>(G23*E23*2)+(H23*E23*2)</f>
        <v>0</v>
      </c>
    </row>
    <row r="24" spans="1:9" ht="69" customHeight="1" x14ac:dyDescent="0.25">
      <c r="A24" s="38"/>
      <c r="B24" s="51"/>
      <c r="C24" s="52" t="s">
        <v>85</v>
      </c>
      <c r="D24" s="53" t="s">
        <v>0</v>
      </c>
      <c r="E24" s="53" t="s">
        <v>1</v>
      </c>
      <c r="F24" s="53" t="s">
        <v>44</v>
      </c>
      <c r="G24" s="53" t="s">
        <v>89</v>
      </c>
      <c r="H24" s="53" t="s">
        <v>89</v>
      </c>
      <c r="I24" s="54" t="s">
        <v>45</v>
      </c>
    </row>
    <row r="25" spans="1:9" ht="54" customHeight="1" x14ac:dyDescent="0.25">
      <c r="A25" s="38"/>
      <c r="B25" s="55" t="s">
        <v>86</v>
      </c>
      <c r="C25" s="56" t="s">
        <v>87</v>
      </c>
      <c r="D25" s="57" t="s">
        <v>88</v>
      </c>
      <c r="E25" s="58">
        <v>357</v>
      </c>
      <c r="F25" s="50">
        <v>4</v>
      </c>
      <c r="G25" s="80"/>
      <c r="H25" s="80"/>
      <c r="I25" s="5">
        <f>(G25*E25*2)+(H25*E25*2)</f>
        <v>0</v>
      </c>
    </row>
    <row r="26" spans="1:9" s="43" customFormat="1" ht="70.2" customHeight="1" x14ac:dyDescent="0.25">
      <c r="A26" s="38"/>
      <c r="B26" s="48"/>
      <c r="C26" s="40" t="s">
        <v>70</v>
      </c>
      <c r="D26" s="41" t="s">
        <v>0</v>
      </c>
      <c r="E26" s="41" t="s">
        <v>16</v>
      </c>
      <c r="F26" s="41" t="s">
        <v>52</v>
      </c>
      <c r="G26" s="41" t="s">
        <v>95</v>
      </c>
      <c r="H26" s="41" t="s">
        <v>96</v>
      </c>
      <c r="I26" s="42" t="s">
        <v>49</v>
      </c>
    </row>
    <row r="27" spans="1:9" s="43" customFormat="1" ht="24" customHeight="1" x14ac:dyDescent="0.25">
      <c r="A27" s="38"/>
      <c r="B27" s="55" t="s">
        <v>13</v>
      </c>
      <c r="C27" s="56" t="s">
        <v>59</v>
      </c>
      <c r="D27" s="57" t="s">
        <v>68</v>
      </c>
      <c r="E27" s="59" t="s">
        <v>22</v>
      </c>
      <c r="F27" s="57">
        <v>2</v>
      </c>
      <c r="G27" s="11"/>
      <c r="H27" s="11"/>
      <c r="I27" s="5">
        <f>G27*F27/2+H27*F27/2</f>
        <v>0</v>
      </c>
    </row>
    <row r="28" spans="1:9" s="43" customFormat="1" ht="24" customHeight="1" x14ac:dyDescent="0.25">
      <c r="A28" s="38"/>
      <c r="B28" s="55" t="s">
        <v>14</v>
      </c>
      <c r="C28" s="56" t="s">
        <v>60</v>
      </c>
      <c r="D28" s="57" t="s">
        <v>68</v>
      </c>
      <c r="E28" s="59" t="s">
        <v>22</v>
      </c>
      <c r="F28" s="57">
        <v>2</v>
      </c>
      <c r="G28" s="11"/>
      <c r="H28" s="11"/>
      <c r="I28" s="5">
        <f t="shared" ref="I28:I47" si="0">G28*F28/2+H28*F28/2</f>
        <v>0</v>
      </c>
    </row>
    <row r="29" spans="1:9" s="43" customFormat="1" ht="24" customHeight="1" x14ac:dyDescent="0.25">
      <c r="A29" s="38"/>
      <c r="B29" s="55" t="s">
        <v>15</v>
      </c>
      <c r="C29" s="56" t="s">
        <v>61</v>
      </c>
      <c r="D29" s="57" t="s">
        <v>68</v>
      </c>
      <c r="E29" s="59" t="s">
        <v>22</v>
      </c>
      <c r="F29" s="57">
        <v>8</v>
      </c>
      <c r="G29" s="11"/>
      <c r="H29" s="11"/>
      <c r="I29" s="5">
        <f t="shared" si="0"/>
        <v>0</v>
      </c>
    </row>
    <row r="30" spans="1:9" s="43" customFormat="1" ht="24" customHeight="1" x14ac:dyDescent="0.25">
      <c r="A30" s="38"/>
      <c r="B30" s="55" t="s">
        <v>17</v>
      </c>
      <c r="C30" s="56" t="s">
        <v>62</v>
      </c>
      <c r="D30" s="57" t="s">
        <v>68</v>
      </c>
      <c r="E30" s="59" t="s">
        <v>22</v>
      </c>
      <c r="F30" s="57">
        <v>4</v>
      </c>
      <c r="G30" s="11"/>
      <c r="H30" s="11"/>
      <c r="I30" s="5">
        <f t="shared" si="0"/>
        <v>0</v>
      </c>
    </row>
    <row r="31" spans="1:9" s="43" customFormat="1" ht="24" customHeight="1" x14ac:dyDescent="0.25">
      <c r="A31" s="38"/>
      <c r="B31" s="55" t="s">
        <v>18</v>
      </c>
      <c r="C31" s="60" t="s">
        <v>55</v>
      </c>
      <c r="D31" s="57" t="s">
        <v>68</v>
      </c>
      <c r="E31" s="59" t="s">
        <v>22</v>
      </c>
      <c r="F31" s="57">
        <v>4</v>
      </c>
      <c r="G31" s="11"/>
      <c r="H31" s="11"/>
      <c r="I31" s="5">
        <f t="shared" si="0"/>
        <v>0</v>
      </c>
    </row>
    <row r="32" spans="1:9" s="43" customFormat="1" ht="24" customHeight="1" x14ac:dyDescent="0.25">
      <c r="A32" s="38"/>
      <c r="B32" s="55" t="s">
        <v>19</v>
      </c>
      <c r="C32" s="56" t="s">
        <v>63</v>
      </c>
      <c r="D32" s="57" t="s">
        <v>68</v>
      </c>
      <c r="E32" s="59" t="s">
        <v>22</v>
      </c>
      <c r="F32" s="57">
        <v>4</v>
      </c>
      <c r="G32" s="11"/>
      <c r="H32" s="11"/>
      <c r="I32" s="5">
        <f t="shared" si="0"/>
        <v>0</v>
      </c>
    </row>
    <row r="33" spans="1:9" s="43" customFormat="1" ht="24" customHeight="1" x14ac:dyDescent="0.25">
      <c r="A33" s="38"/>
      <c r="B33" s="55" t="s">
        <v>20</v>
      </c>
      <c r="C33" s="56" t="s">
        <v>56</v>
      </c>
      <c r="D33" s="57" t="s">
        <v>68</v>
      </c>
      <c r="E33" s="59" t="s">
        <v>22</v>
      </c>
      <c r="F33" s="57">
        <v>2</v>
      </c>
      <c r="G33" s="11"/>
      <c r="H33" s="11"/>
      <c r="I33" s="5">
        <f t="shared" si="0"/>
        <v>0</v>
      </c>
    </row>
    <row r="34" spans="1:9" s="43" customFormat="1" ht="24" customHeight="1" x14ac:dyDescent="0.25">
      <c r="A34" s="38"/>
      <c r="B34" s="55" t="s">
        <v>23</v>
      </c>
      <c r="C34" s="56" t="s">
        <v>57</v>
      </c>
      <c r="D34" s="57" t="s">
        <v>68</v>
      </c>
      <c r="E34" s="59" t="s">
        <v>22</v>
      </c>
      <c r="F34" s="57">
        <v>24</v>
      </c>
      <c r="G34" s="11"/>
      <c r="H34" s="11"/>
      <c r="I34" s="5">
        <f t="shared" si="0"/>
        <v>0</v>
      </c>
    </row>
    <row r="35" spans="1:9" s="43" customFormat="1" ht="24" customHeight="1" x14ac:dyDescent="0.25">
      <c r="A35" s="38"/>
      <c r="B35" s="55" t="s">
        <v>24</v>
      </c>
      <c r="C35" s="56" t="s">
        <v>58</v>
      </c>
      <c r="D35" s="57" t="s">
        <v>68</v>
      </c>
      <c r="E35" s="59" t="s">
        <v>22</v>
      </c>
      <c r="F35" s="57">
        <v>4</v>
      </c>
      <c r="G35" s="11"/>
      <c r="H35" s="11"/>
      <c r="I35" s="5">
        <f t="shared" si="0"/>
        <v>0</v>
      </c>
    </row>
    <row r="36" spans="1:9" s="43" customFormat="1" ht="24" customHeight="1" x14ac:dyDescent="0.25">
      <c r="A36" s="38"/>
      <c r="B36" s="55" t="s">
        <v>25</v>
      </c>
      <c r="C36" s="56" t="s">
        <v>64</v>
      </c>
      <c r="D36" s="57" t="s">
        <v>68</v>
      </c>
      <c r="E36" s="59" t="s">
        <v>22</v>
      </c>
      <c r="F36" s="57">
        <v>8</v>
      </c>
      <c r="G36" s="11"/>
      <c r="H36" s="11"/>
      <c r="I36" s="5">
        <f t="shared" si="0"/>
        <v>0</v>
      </c>
    </row>
    <row r="37" spans="1:9" s="43" customFormat="1" ht="24" customHeight="1" x14ac:dyDescent="0.25">
      <c r="A37" s="38"/>
      <c r="B37" s="55" t="s">
        <v>26</v>
      </c>
      <c r="C37" s="56" t="s">
        <v>65</v>
      </c>
      <c r="D37" s="57" t="s">
        <v>68</v>
      </c>
      <c r="E37" s="59" t="s">
        <v>22</v>
      </c>
      <c r="F37" s="57">
        <v>8</v>
      </c>
      <c r="G37" s="11"/>
      <c r="H37" s="11"/>
      <c r="I37" s="5">
        <f t="shared" si="0"/>
        <v>0</v>
      </c>
    </row>
    <row r="38" spans="1:9" s="43" customFormat="1" ht="24" customHeight="1" x14ac:dyDescent="0.25">
      <c r="A38" s="38"/>
      <c r="B38" s="55" t="s">
        <v>27</v>
      </c>
      <c r="C38" s="56" t="s">
        <v>66</v>
      </c>
      <c r="D38" s="57" t="s">
        <v>68</v>
      </c>
      <c r="E38" s="59" t="s">
        <v>22</v>
      </c>
      <c r="F38" s="57">
        <v>8</v>
      </c>
      <c r="G38" s="11"/>
      <c r="H38" s="11"/>
      <c r="I38" s="5">
        <f t="shared" si="0"/>
        <v>0</v>
      </c>
    </row>
    <row r="39" spans="1:9" s="43" customFormat="1" ht="24" customHeight="1" x14ac:dyDescent="0.25">
      <c r="A39" s="38"/>
      <c r="B39" s="55" t="s">
        <v>28</v>
      </c>
      <c r="C39" s="56" t="s">
        <v>67</v>
      </c>
      <c r="D39" s="57" t="s">
        <v>68</v>
      </c>
      <c r="E39" s="59" t="s">
        <v>22</v>
      </c>
      <c r="F39" s="57">
        <v>4</v>
      </c>
      <c r="G39" s="11"/>
      <c r="H39" s="11"/>
      <c r="I39" s="5">
        <f t="shared" si="0"/>
        <v>0</v>
      </c>
    </row>
    <row r="40" spans="1:9" s="43" customFormat="1" ht="24" customHeight="1" x14ac:dyDescent="0.25">
      <c r="A40" s="38"/>
      <c r="B40" s="55" t="s">
        <v>29</v>
      </c>
      <c r="C40" s="56" t="s">
        <v>77</v>
      </c>
      <c r="D40" s="57" t="s">
        <v>68</v>
      </c>
      <c r="E40" s="59" t="s">
        <v>22</v>
      </c>
      <c r="F40" s="57">
        <v>4</v>
      </c>
      <c r="G40" s="11"/>
      <c r="H40" s="11"/>
      <c r="I40" s="5">
        <f t="shared" si="0"/>
        <v>0</v>
      </c>
    </row>
    <row r="41" spans="1:9" s="43" customFormat="1" ht="24" customHeight="1" x14ac:dyDescent="0.25">
      <c r="A41" s="38"/>
      <c r="B41" s="55" t="s">
        <v>30</v>
      </c>
      <c r="C41" s="56" t="s">
        <v>78</v>
      </c>
      <c r="D41" s="57" t="s">
        <v>68</v>
      </c>
      <c r="E41" s="59" t="s">
        <v>22</v>
      </c>
      <c r="F41" s="57">
        <v>4</v>
      </c>
      <c r="G41" s="11"/>
      <c r="H41" s="11"/>
      <c r="I41" s="5">
        <f>G41*F41/2+H41*F41/2</f>
        <v>0</v>
      </c>
    </row>
    <row r="42" spans="1:9" s="43" customFormat="1" ht="24" customHeight="1" x14ac:dyDescent="0.25">
      <c r="A42" s="38"/>
      <c r="B42" s="55" t="s">
        <v>31</v>
      </c>
      <c r="C42" s="56" t="s">
        <v>79</v>
      </c>
      <c r="D42" s="57" t="s">
        <v>68</v>
      </c>
      <c r="E42" s="59" t="s">
        <v>22</v>
      </c>
      <c r="F42" s="57">
        <v>4</v>
      </c>
      <c r="G42" s="11"/>
      <c r="H42" s="11"/>
      <c r="I42" s="5">
        <f t="shared" si="0"/>
        <v>0</v>
      </c>
    </row>
    <row r="43" spans="1:9" s="43" customFormat="1" ht="24" customHeight="1" x14ac:dyDescent="0.25">
      <c r="A43" s="38"/>
      <c r="B43" s="55" t="s">
        <v>32</v>
      </c>
      <c r="C43" s="56" t="s">
        <v>80</v>
      </c>
      <c r="D43" s="61" t="s">
        <v>42</v>
      </c>
      <c r="E43" s="61" t="s">
        <v>42</v>
      </c>
      <c r="F43" s="57">
        <v>24</v>
      </c>
      <c r="G43" s="11"/>
      <c r="H43" s="11"/>
      <c r="I43" s="5">
        <f t="shared" si="0"/>
        <v>0</v>
      </c>
    </row>
    <row r="44" spans="1:9" ht="24" customHeight="1" x14ac:dyDescent="0.25">
      <c r="A44" s="38"/>
      <c r="B44" s="55" t="s">
        <v>33</v>
      </c>
      <c r="C44" s="56" t="s">
        <v>81</v>
      </c>
      <c r="D44" s="61" t="s">
        <v>42</v>
      </c>
      <c r="E44" s="61" t="s">
        <v>42</v>
      </c>
      <c r="F44" s="57">
        <v>24</v>
      </c>
      <c r="G44" s="11"/>
      <c r="H44" s="11"/>
      <c r="I44" s="5">
        <f t="shared" si="0"/>
        <v>0</v>
      </c>
    </row>
    <row r="45" spans="1:9" ht="24" customHeight="1" x14ac:dyDescent="0.25">
      <c r="A45" s="38"/>
      <c r="B45" s="55" t="s">
        <v>34</v>
      </c>
      <c r="C45" s="56" t="s">
        <v>82</v>
      </c>
      <c r="D45" s="57" t="s">
        <v>68</v>
      </c>
      <c r="E45" s="59" t="s">
        <v>22</v>
      </c>
      <c r="F45" s="57">
        <v>8</v>
      </c>
      <c r="G45" s="11"/>
      <c r="H45" s="11"/>
      <c r="I45" s="5">
        <f t="shared" si="0"/>
        <v>0</v>
      </c>
    </row>
    <row r="46" spans="1:9" ht="24" customHeight="1" x14ac:dyDescent="0.25">
      <c r="A46" s="38"/>
      <c r="B46" s="55" t="s">
        <v>69</v>
      </c>
      <c r="C46" s="56" t="s">
        <v>83</v>
      </c>
      <c r="D46" s="57" t="s">
        <v>68</v>
      </c>
      <c r="E46" s="59" t="s">
        <v>22</v>
      </c>
      <c r="F46" s="57">
        <v>8</v>
      </c>
      <c r="G46" s="11"/>
      <c r="H46" s="11"/>
      <c r="I46" s="5">
        <f t="shared" si="0"/>
        <v>0</v>
      </c>
    </row>
    <row r="47" spans="1:9" ht="30.6" customHeight="1" thickBot="1" x14ac:dyDescent="0.3">
      <c r="A47" s="38"/>
      <c r="B47" s="55" t="s">
        <v>35</v>
      </c>
      <c r="C47" s="62" t="s">
        <v>84</v>
      </c>
      <c r="D47" s="57" t="s">
        <v>68</v>
      </c>
      <c r="E47" s="63" t="s">
        <v>22</v>
      </c>
      <c r="F47" s="57">
        <v>8</v>
      </c>
      <c r="G47" s="11"/>
      <c r="H47" s="11"/>
      <c r="I47" s="5">
        <f t="shared" si="0"/>
        <v>0</v>
      </c>
    </row>
    <row r="48" spans="1:9" ht="12" customHeight="1" x14ac:dyDescent="0.25">
      <c r="A48" s="64"/>
      <c r="B48" s="65"/>
      <c r="C48" s="66"/>
      <c r="D48" s="67"/>
      <c r="E48" s="68"/>
      <c r="F48" s="69"/>
      <c r="G48" s="6"/>
      <c r="H48" s="6"/>
      <c r="I48" s="7"/>
    </row>
    <row r="49" spans="1:13" ht="26.4" customHeight="1" thickBot="1" x14ac:dyDescent="0.3">
      <c r="A49" s="64"/>
      <c r="B49" s="115" t="s">
        <v>46</v>
      </c>
      <c r="C49" s="116"/>
      <c r="D49" s="116"/>
      <c r="E49" s="116"/>
      <c r="F49" s="116"/>
      <c r="G49" s="8"/>
      <c r="H49" s="8"/>
      <c r="I49" s="9">
        <f>SUM(I21,I23,I25,I27:I47)</f>
        <v>0</v>
      </c>
    </row>
    <row r="50" spans="1:13" s="14" customFormat="1" ht="30" customHeight="1" thickTop="1" x14ac:dyDescent="0.25">
      <c r="A50" s="70"/>
      <c r="B50" s="104" t="s">
        <v>38</v>
      </c>
      <c r="C50" s="105"/>
      <c r="D50" s="105"/>
      <c r="E50" s="105"/>
      <c r="F50" s="106"/>
      <c r="G50" s="113">
        <v>0.19</v>
      </c>
      <c r="H50" s="114"/>
      <c r="I50" s="10">
        <f>ROUND(I49*G50,2)</f>
        <v>0</v>
      </c>
      <c r="J50" s="71"/>
      <c r="K50" s="71"/>
      <c r="L50" s="71"/>
      <c r="M50" s="71"/>
    </row>
    <row r="51" spans="1:13" s="14" customFormat="1" ht="30" customHeight="1" x14ac:dyDescent="0.25">
      <c r="A51" s="70"/>
      <c r="B51" s="104" t="s">
        <v>50</v>
      </c>
      <c r="C51" s="105"/>
      <c r="D51" s="105"/>
      <c r="E51" s="105"/>
      <c r="F51" s="106"/>
      <c r="G51" s="72"/>
      <c r="H51" s="72"/>
      <c r="I51" s="73">
        <f>I49+I50</f>
        <v>0</v>
      </c>
      <c r="J51" s="71"/>
      <c r="K51" s="71"/>
      <c r="L51" s="71"/>
      <c r="M51" s="71"/>
    </row>
    <row r="52" spans="1:13" s="14" customFormat="1" ht="42.45" customHeight="1" x14ac:dyDescent="0.25">
      <c r="A52" s="74"/>
      <c r="B52" s="107"/>
      <c r="C52" s="108"/>
      <c r="D52" s="108"/>
      <c r="E52" s="108"/>
      <c r="F52" s="109"/>
      <c r="G52" s="1" t="s">
        <v>8</v>
      </c>
      <c r="H52" s="1" t="s">
        <v>6</v>
      </c>
      <c r="I52" s="2" t="s">
        <v>7</v>
      </c>
      <c r="J52" s="71"/>
      <c r="K52" s="71"/>
      <c r="L52" s="71"/>
      <c r="M52" s="71"/>
    </row>
    <row r="53" spans="1:13" s="14" customFormat="1" ht="49.2" customHeight="1" thickBot="1" x14ac:dyDescent="0.3">
      <c r="A53" s="70"/>
      <c r="B53" s="110" t="s">
        <v>36</v>
      </c>
      <c r="C53" s="111"/>
      <c r="D53" s="111"/>
      <c r="E53" s="111"/>
      <c r="F53" s="112"/>
      <c r="G53" s="3">
        <v>30</v>
      </c>
      <c r="H53" s="4"/>
      <c r="I53" s="75">
        <f>I51*H53</f>
        <v>0</v>
      </c>
      <c r="J53" s="71"/>
      <c r="K53" s="71"/>
      <c r="L53" s="71"/>
      <c r="M53" s="71"/>
    </row>
    <row r="54" spans="1:13" ht="13.8" thickBot="1" x14ac:dyDescent="0.3">
      <c r="B54" s="76"/>
    </row>
    <row r="55" spans="1:13" s="14" customFormat="1" ht="27.45" customHeight="1" thickBot="1" x14ac:dyDescent="0.3">
      <c r="A55" s="70"/>
      <c r="B55" s="90" t="s">
        <v>51</v>
      </c>
      <c r="C55" s="91"/>
      <c r="D55" s="91"/>
      <c r="E55" s="91"/>
      <c r="F55" s="91"/>
      <c r="G55" s="77"/>
      <c r="H55" s="78"/>
      <c r="I55" s="79">
        <f>SUM(I51-I53)</f>
        <v>0</v>
      </c>
      <c r="J55" s="71"/>
      <c r="K55" s="71"/>
      <c r="L55" s="71"/>
      <c r="M55" s="71"/>
    </row>
    <row r="57" spans="1:13" ht="28.5" customHeight="1" x14ac:dyDescent="0.25">
      <c r="B57" s="88" t="s">
        <v>5</v>
      </c>
      <c r="C57" s="88"/>
      <c r="D57" s="88"/>
      <c r="E57" s="88"/>
      <c r="F57" s="88"/>
      <c r="G57" s="88"/>
      <c r="H57" s="88"/>
      <c r="I57" s="89"/>
    </row>
    <row r="59" spans="1:13" ht="12.75" customHeight="1" x14ac:dyDescent="0.25"/>
  </sheetData>
  <sheetProtection algorithmName="SHA-512" hashValue="f4JNtyEiXveyjAIO6UQIupHLTegmY+W9nIyEfKF7sGx8zGyGduKPED6Xm/ReRI99V9O4tf2a1fyi1N05Q0SD6A==" saltValue="6RI7gX5qlBUjOpNO3JYXmw==" spinCount="100000" sheet="1" objects="1" scenarios="1"/>
  <sortState xmlns:xlrd2="http://schemas.microsoft.com/office/spreadsheetml/2017/richdata2" ref="A50:K60">
    <sortCondition ref="B50:B60"/>
  </sortState>
  <mergeCells count="18">
    <mergeCell ref="B57:I57"/>
    <mergeCell ref="B55:F55"/>
    <mergeCell ref="B8:I8"/>
    <mergeCell ref="B10:I10"/>
    <mergeCell ref="B11:I11"/>
    <mergeCell ref="B13:I13"/>
    <mergeCell ref="B50:F50"/>
    <mergeCell ref="B51:F51"/>
    <mergeCell ref="B52:F52"/>
    <mergeCell ref="B53:F53"/>
    <mergeCell ref="D14:I14"/>
    <mergeCell ref="G50:H50"/>
    <mergeCell ref="B49:F49"/>
    <mergeCell ref="G2:H2"/>
    <mergeCell ref="A20:A23"/>
    <mergeCell ref="D15:I15"/>
    <mergeCell ref="D16:I16"/>
    <mergeCell ref="C19:F19"/>
  </mergeCells>
  <conditionalFormatting sqref="G21:H21 G27:H49">
    <cfRule type="cellIs" dxfId="2" priority="23" operator="equal">
      <formula>"keine Reinigung"</formula>
    </cfRule>
  </conditionalFormatting>
  <conditionalFormatting sqref="G23:H23">
    <cfRule type="cellIs" dxfId="1" priority="22" operator="equal">
      <formula>"keine Reinigung"</formula>
    </cfRule>
  </conditionalFormatting>
  <conditionalFormatting sqref="G25:H25">
    <cfRule type="cellIs" dxfId="0" priority="1" operator="equal">
      <formula>"keine Reinigung"</formula>
    </cfRule>
  </conditionalFormatting>
  <dataValidations count="1">
    <dataValidation type="whole" operator="greaterThan" allowBlank="1" showInputMessage="1" showErrorMessage="1" errorTitle="Skontofrist zu gering" error="Skontofristen unterhalb von 14 Tagen sind nicht zulässig._x000a_In diesen Fällen kann kein Skonto berüksichtigt werden." sqref="G53" xr:uid="{00000000-0002-0000-0000-000000000000}">
      <formula1>13</formula1>
    </dataValidation>
  </dataValidations>
  <printOptions horizontalCentered="1"/>
  <pageMargins left="0.39370078740157483" right="0.39370078740157483" top="0.74803149606299213" bottom="0.55118110236220474" header="0.31496062992125984" footer="0.31496062992125984"/>
  <pageSetup paperSize="9" scale="67" fitToHeight="12" orientation="landscape" r:id="rId1"/>
  <headerFooter>
    <oddHeader>&amp;LAnlage A1 Preisblatt&amp;C&amp;A</oddHeader>
    <oddFooter>&amp;L25-08710&amp;CGlas- und Fasadenreinigung Museumstraße&amp;RSeite &amp;P von &amp;N</oddFooter>
  </headerFooter>
  <rowBreaks count="1" manualBreakCount="1">
    <brk id="11"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Vgv_Thema xmlns="D8C5E3F3-4633-495B-B274-DE63598597AD" xsi:nil="true"/>
    <Vgv_Phase xmlns="f18553e4-0ef6-4dd1-9e08-53b2286d7b98">2 Vorbereitung Vergabeverfahren</Vgv_Phase>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Projektbibliothek Dokument" ma:contentTypeID="0x010100E65520829C044D71A30CF51927CFE11900A942E5AF0C30B2459F1F03FA625618ED" ma:contentTypeVersion="0" ma:contentTypeDescription="" ma:contentTypeScope="" ma:versionID="082e2b1b93eee1f76911c34d5b76e11a">
  <xsd:schema xmlns:xsd="http://www.w3.org/2001/XMLSchema" xmlns:xs="http://www.w3.org/2001/XMLSchema" xmlns:p="http://schemas.microsoft.com/office/2006/metadata/properties" xmlns:ns2="f18553e4-0ef6-4dd1-9e08-53b2286d7b98" xmlns:ns3="D8C5E3F3-4633-495B-B274-DE63598597AD" targetNamespace="http://schemas.microsoft.com/office/2006/metadata/properties" ma:root="true" ma:fieldsID="a4fa906374d7fb7ee53209a6892f1f74" ns2:_="" ns3:_="">
    <xsd:import namespace="f18553e4-0ef6-4dd1-9e08-53b2286d7b98"/>
    <xsd:import namespace="D8C5E3F3-4633-495B-B274-DE63598597AD"/>
    <xsd:element name="properties">
      <xsd:complexType>
        <xsd:sequence>
          <xsd:element name="documentManagement">
            <xsd:complexType>
              <xsd:all>
                <xsd:element ref="ns2:Vgv_Phase" minOccurs="0"/>
                <xsd:element ref="ns3:Vgv_Them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8553e4-0ef6-4dd1-9e08-53b2286d7b98" elementFormDefault="qualified">
    <xsd:import namespace="http://schemas.microsoft.com/office/2006/documentManagement/types"/>
    <xsd:import namespace="http://schemas.microsoft.com/office/infopath/2007/PartnerControls"/>
    <xsd:element name="Vgv_Phase" ma:index="8" nillable="true" ma:displayName="Phase" ma:format="Dropdown" ma:internalName="Vgv_Phase">
      <xsd:simpleType>
        <xsd:restriction base="dms:Choice">
          <xsd:enumeration value="1 Markterkundung"/>
          <xsd:enumeration value="2 Vorbereitung Vergabeverfahren"/>
          <xsd:enumeration value="3 Marktansprache"/>
          <xsd:enumeration value="4 Wertung + Zuschlag"/>
        </xsd:restriction>
      </xsd:simpleType>
    </xsd:element>
  </xsd:schema>
  <xsd:schema xmlns:xsd="http://www.w3.org/2001/XMLSchema" xmlns:xs="http://www.w3.org/2001/XMLSchema" xmlns:dms="http://schemas.microsoft.com/office/2006/documentManagement/types" xmlns:pc="http://schemas.microsoft.com/office/infopath/2007/PartnerControls" targetNamespace="D8C5E3F3-4633-495B-B274-DE63598597AD" elementFormDefault="qualified">
    <xsd:import namespace="http://schemas.microsoft.com/office/2006/documentManagement/types"/>
    <xsd:import namespace="http://schemas.microsoft.com/office/infopath/2007/PartnerControls"/>
    <xsd:element name="Vgv_Thema" ma:index="9" nillable="true" ma:displayName="Thema" ma:format="Dropdown" ma:internalName="Thema">
      <xsd:simpleType>
        <xsd:restriction base="dms:Choic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742652-F90B-4BB9-B126-5C8F8BCEAE29}">
  <ds:schemaRefs>
    <ds:schemaRef ds:uri="http://schemas.microsoft.com/sharepoint/v3/contenttype/forms"/>
  </ds:schemaRefs>
</ds:datastoreItem>
</file>

<file path=customXml/itemProps2.xml><?xml version="1.0" encoding="utf-8"?>
<ds:datastoreItem xmlns:ds="http://schemas.openxmlformats.org/officeDocument/2006/customXml" ds:itemID="{142A1528-E764-4471-923A-906173CD235D}">
  <ds:schemaRefs>
    <ds:schemaRef ds:uri="http://schemas.microsoft.com/office/infopath/2007/PartnerControls"/>
    <ds:schemaRef ds:uri="http://purl.org/dc/dcmitype/"/>
    <ds:schemaRef ds:uri="http://schemas.openxmlformats.org/package/2006/metadata/core-properties"/>
    <ds:schemaRef ds:uri="http://purl.org/dc/terms/"/>
    <ds:schemaRef ds:uri="http://schemas.microsoft.com/office/2006/metadata/properties"/>
    <ds:schemaRef ds:uri="f18553e4-0ef6-4dd1-9e08-53b2286d7b98"/>
    <ds:schemaRef ds:uri="http://schemas.microsoft.com/office/2006/documentManagement/types"/>
    <ds:schemaRef ds:uri="D8C5E3F3-4633-495B-B274-DE63598597AD"/>
    <ds:schemaRef ds:uri="http://www.w3.org/XML/1998/namespace"/>
    <ds:schemaRef ds:uri="http://purl.org/dc/elements/1.1/"/>
  </ds:schemaRefs>
</ds:datastoreItem>
</file>

<file path=customXml/itemProps3.xml><?xml version="1.0" encoding="utf-8"?>
<ds:datastoreItem xmlns:ds="http://schemas.openxmlformats.org/officeDocument/2006/customXml" ds:itemID="{A4A5CE2D-4ECE-44CD-8893-8C8A96455A6D}">
  <ds:schemaRefs>
    <ds:schemaRef ds:uri="http://schemas.microsoft.com/office/2006/metadata/longProperties"/>
  </ds:schemaRefs>
</ds:datastoreItem>
</file>

<file path=customXml/itemProps4.xml><?xml version="1.0" encoding="utf-8"?>
<ds:datastoreItem xmlns:ds="http://schemas.openxmlformats.org/officeDocument/2006/customXml" ds:itemID="{1C596EA5-A1E4-435B-91C2-6AC3443DA5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8553e4-0ef6-4dd1-9e08-53b2286d7b98"/>
    <ds:schemaRef ds:uri="D8C5E3F3-4633-495B-B274-DE63598597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48f69af-3265-4c12-b1e3-f63a8696e71d}" enabled="1" method="Standard" siteId="{777634b8-6549-48dd-89f9-71c677fea243}"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Preisblatt</vt:lpstr>
      <vt:lpstr>Preisblatt!Druckbereich</vt:lpstr>
    </vt:vector>
  </TitlesOfParts>
  <Company>Techniker Krankenkasse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TK</dc:creator>
  <cp:keywords/>
  <cp:lastModifiedBy>Reinert, Patrick</cp:lastModifiedBy>
  <cp:lastPrinted>2026-04-07T13:24:39Z</cp:lastPrinted>
  <dcterms:created xsi:type="dcterms:W3CDTF">2000-05-08T09:23:18Z</dcterms:created>
  <dcterms:modified xsi:type="dcterms:W3CDTF">2026-04-14T08:02:54Z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0x010100E65520829C044D71A30CF51927CFE11900A942E5AF0C30B2459F1F03FA625618ED</vt:lpwstr>
  </property>
  <property fmtid="{D5CDD505-2E9C-101B-9397-08002B2CF9AE}" pid="3" name="TaxKeyword">
    <vt:lpwstr/>
  </property>
  <property fmtid="{D5CDD505-2E9C-101B-9397-08002B2CF9AE}" pid="4" name="TK-Unterthema">
    <vt:lpwstr/>
  </property>
  <property fmtid="{D5CDD505-2E9C-101B-9397-08002B2CF9AE}" pid="5" name="TK-Kategorie">
    <vt:lpwstr>2;#04 Ausschreibungsunterlagen|553e5bff-555e-401a-983d-a6b3d84b2d1f</vt:lpwstr>
  </property>
  <property fmtid="{D5CDD505-2E9C-101B-9397-08002B2CF9AE}" pid="6" name="TK-Thema">
    <vt:lpwstr/>
  </property>
  <property fmtid="{D5CDD505-2E9C-101B-9397-08002B2CF9AE}" pid="7" name="MSIP_Label_a48f69af-3265-4c12-b1e3-f63a8696e71d_Enabled">
    <vt:lpwstr>true</vt:lpwstr>
  </property>
  <property fmtid="{D5CDD505-2E9C-101B-9397-08002B2CF9AE}" pid="8" name="MSIP_Label_a48f69af-3265-4c12-b1e3-f63a8696e71d_SetDate">
    <vt:lpwstr>2021-11-23T15:31:18Z</vt:lpwstr>
  </property>
  <property fmtid="{D5CDD505-2E9C-101B-9397-08002B2CF9AE}" pid="9" name="MSIP_Label_a48f69af-3265-4c12-b1e3-f63a8696e71d_Method">
    <vt:lpwstr>Standard</vt:lpwstr>
  </property>
  <property fmtid="{D5CDD505-2E9C-101B-9397-08002B2CF9AE}" pid="10" name="MSIP_Label_a48f69af-3265-4c12-b1e3-f63a8696e71d_Name">
    <vt:lpwstr>Nur für den Dienstgebrauch</vt:lpwstr>
  </property>
  <property fmtid="{D5CDD505-2E9C-101B-9397-08002B2CF9AE}" pid="11" name="MSIP_Label_a48f69af-3265-4c12-b1e3-f63a8696e71d_SiteId">
    <vt:lpwstr>777634b8-6549-48dd-89f9-71c677fea243</vt:lpwstr>
  </property>
  <property fmtid="{D5CDD505-2E9C-101B-9397-08002B2CF9AE}" pid="12" name="MSIP_Label_a48f69af-3265-4c12-b1e3-f63a8696e71d_ActionId">
    <vt:lpwstr>e5f9fe23-9fcc-434b-b7b3-27bb045e6a5e</vt:lpwstr>
  </property>
  <property fmtid="{D5CDD505-2E9C-101B-9397-08002B2CF9AE}" pid="13" name="MSIP_Label_a48f69af-3265-4c12-b1e3-f63a8696e71d_ContentBits">
    <vt:lpwstr>0</vt:lpwstr>
  </property>
</Properties>
</file>